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WL-1" sheetId="1" r:id="rId1"/>
    <sheet name="Sheet2" sheetId="2" r:id="rId2"/>
  </sheets>
  <definedNames>
    <definedName name="_xlnm.Print_Titles" localSheetId="0">'WL-1'!$2:$3</definedName>
  </definedNames>
  <calcPr fullCalcOnLoad="1"/>
</workbook>
</file>

<file path=xl/sharedStrings.xml><?xml version="1.0" encoding="utf-8"?>
<sst xmlns="http://schemas.openxmlformats.org/spreadsheetml/2006/main" count="665" uniqueCount="304">
  <si>
    <t>ftysokj miyC/k catj Hkwfe dk fooj.k</t>
  </si>
  <si>
    <t>District :Ajmer</t>
  </si>
  <si>
    <t xml:space="preserve">Panchyat  Land </t>
  </si>
  <si>
    <t xml:space="preserve">Pasture Land </t>
  </si>
  <si>
    <t xml:space="preserve">Revenue Land </t>
  </si>
  <si>
    <t xml:space="preserve">Forest Land </t>
  </si>
  <si>
    <t xml:space="preserve">Other Land </t>
  </si>
  <si>
    <t xml:space="preserve">Total </t>
  </si>
  <si>
    <t xml:space="preserve">Unauthorized Possessioned Land   </t>
  </si>
  <si>
    <t>Total Wasteland</t>
  </si>
  <si>
    <t>S.N.</t>
  </si>
  <si>
    <t>vjkbZ</t>
  </si>
  <si>
    <t xml:space="preserve">fHkuk; </t>
  </si>
  <si>
    <t xml:space="preserve">tokatk </t>
  </si>
  <si>
    <t>dsdM+h</t>
  </si>
  <si>
    <t>elwnk</t>
  </si>
  <si>
    <t>ihlkaxu</t>
  </si>
  <si>
    <t>flyksjk</t>
  </si>
  <si>
    <t>Jhuxj</t>
  </si>
  <si>
    <t xml:space="preserve">dqy ;ksx </t>
  </si>
  <si>
    <t>District :Jhalawar</t>
  </si>
  <si>
    <t>&gt;kyjkikVu</t>
  </si>
  <si>
    <t>Mx</t>
  </si>
  <si>
    <t>fiMkok ¼lqusy½</t>
  </si>
  <si>
    <t>[kkuiqj</t>
  </si>
  <si>
    <t>District :Jhunjhunu</t>
  </si>
  <si>
    <t>&gt;qU&gt;quwa</t>
  </si>
  <si>
    <t>vylhlj</t>
  </si>
  <si>
    <t>fpMkok</t>
  </si>
  <si>
    <t>lwjtx&lt;+</t>
  </si>
  <si>
    <t>[ksrM+h</t>
  </si>
  <si>
    <t>cqgkuk</t>
  </si>
  <si>
    <t>mn;iqjokVh</t>
  </si>
  <si>
    <t>uoyx&lt;+</t>
  </si>
  <si>
    <t>District :Udaipur</t>
  </si>
  <si>
    <t xml:space="preserve">fxokZ </t>
  </si>
  <si>
    <t>cM+xkao</t>
  </si>
  <si>
    <t>xksxqUnk</t>
  </si>
  <si>
    <t>Hkh.Mj</t>
  </si>
  <si>
    <t>ekoyh</t>
  </si>
  <si>
    <t xml:space="preserve"> ylkfM+;k</t>
  </si>
  <si>
    <t>lywEcj</t>
  </si>
  <si>
    <t>ljkM+k</t>
  </si>
  <si>
    <t>[kSjokM+k</t>
  </si>
  <si>
    <t>&gt;kMksy</t>
  </si>
  <si>
    <t>dksVM+k</t>
  </si>
  <si>
    <t>District :Dausa</t>
  </si>
  <si>
    <t xml:space="preserve">ckanhdqbZ </t>
  </si>
  <si>
    <t>egok</t>
  </si>
  <si>
    <t xml:space="preserve"> nkSlk </t>
  </si>
  <si>
    <t>ykylksV</t>
  </si>
  <si>
    <t>fldjk;</t>
  </si>
  <si>
    <t>vkliqj</t>
  </si>
  <si>
    <t>lkxokM+k</t>
  </si>
  <si>
    <t>lheyokM+k</t>
  </si>
  <si>
    <t>Mwwxjiqj</t>
  </si>
  <si>
    <t>District :Sirohi</t>
  </si>
  <si>
    <t>f'koxat</t>
  </si>
  <si>
    <t>lwjrx&lt;+</t>
  </si>
  <si>
    <t>District :Chittorgarh</t>
  </si>
  <si>
    <t>jkorHkkVk</t>
  </si>
  <si>
    <t>cSxwa</t>
  </si>
  <si>
    <t>fuEckgsM+k</t>
  </si>
  <si>
    <t>jk'keh</t>
  </si>
  <si>
    <t>Mwwxyk</t>
  </si>
  <si>
    <t>xaxjkj</t>
  </si>
  <si>
    <t>fpÙkkSMx&lt;+</t>
  </si>
  <si>
    <t>Hknslj</t>
  </si>
  <si>
    <t>cM+h lknM+h</t>
  </si>
  <si>
    <t>District :Nagour</t>
  </si>
  <si>
    <t>ukxkSj</t>
  </si>
  <si>
    <t>eqaMok</t>
  </si>
  <si>
    <t xml:space="preserve"> tk;y</t>
  </si>
  <si>
    <t xml:space="preserve"> ykMuwa</t>
  </si>
  <si>
    <t xml:space="preserve"> esM+rk</t>
  </si>
  <si>
    <t xml:space="preserve"> fj;ka</t>
  </si>
  <si>
    <t xml:space="preserve"> Msxkuk</t>
  </si>
  <si>
    <t xml:space="preserve"> dqpkeu</t>
  </si>
  <si>
    <t xml:space="preserve"> MhMokuk </t>
  </si>
  <si>
    <t xml:space="preserve"> edjkuk </t>
  </si>
  <si>
    <t xml:space="preserve"> ijcrlj</t>
  </si>
  <si>
    <t>District :Jodhpur</t>
  </si>
  <si>
    <t>fcykM+k</t>
  </si>
  <si>
    <t>e.Mksj</t>
  </si>
  <si>
    <t xml:space="preserve"> 'ksjx&lt;+</t>
  </si>
  <si>
    <t>ckajk</t>
  </si>
  <si>
    <t>NcM+k</t>
  </si>
  <si>
    <t>NhikcMkSn</t>
  </si>
  <si>
    <t>vV:</t>
  </si>
  <si>
    <t>fd'kuxat</t>
  </si>
  <si>
    <t xml:space="preserve"> 'kkgckn </t>
  </si>
  <si>
    <t>vUrk</t>
  </si>
  <si>
    <t>District :Baran</t>
  </si>
  <si>
    <t>_</t>
  </si>
  <si>
    <t>Name of 
Panchayat Samiti</t>
  </si>
  <si>
    <t>cdkuh</t>
  </si>
  <si>
    <t>euksgjFkkuk</t>
  </si>
  <si>
    <t>District :Dungarpur</t>
  </si>
  <si>
    <t>District :Shri-Ganganagar</t>
  </si>
  <si>
    <t>diklu</t>
  </si>
  <si>
    <t>Hkksikylkxj</t>
  </si>
  <si>
    <t>Name of
 Panchayat Samiti</t>
  </si>
  <si>
    <t>vkSfl;ka</t>
  </si>
  <si>
    <t>ckoM+h</t>
  </si>
  <si>
    <t>ckyslj</t>
  </si>
  <si>
    <t>yw.kh</t>
  </si>
  <si>
    <t>Hkksikyx&lt;+</t>
  </si>
  <si>
    <t>QykSnh</t>
  </si>
  <si>
    <t>cki</t>
  </si>
  <si>
    <t>District :Kota</t>
  </si>
  <si>
    <t>ykMiqjk</t>
  </si>
  <si>
    <t>lqYrkuiqj</t>
  </si>
  <si>
    <t>[kSjkckn</t>
  </si>
  <si>
    <t>lkaxksn</t>
  </si>
  <si>
    <t>bVkok</t>
  </si>
  <si>
    <t>District :Churu</t>
  </si>
  <si>
    <t>rkjkuxj</t>
  </si>
  <si>
    <t>jrux&lt;</t>
  </si>
  <si>
    <t>jktx&lt;</t>
  </si>
  <si>
    <t>lqtkux&lt;</t>
  </si>
  <si>
    <t>pq:</t>
  </si>
  <si>
    <t>District :Hanumangarh</t>
  </si>
  <si>
    <t>District :Dholpur</t>
  </si>
  <si>
    <t>jktk[ksMk</t>
  </si>
  <si>
    <t>ckMh</t>
  </si>
  <si>
    <t>clsMh</t>
  </si>
  <si>
    <t>/kkSyiqj</t>
  </si>
  <si>
    <t>District :Sikar</t>
  </si>
  <si>
    <t>Qrsgiqj</t>
  </si>
  <si>
    <t>Jhek/kksiqj</t>
  </si>
  <si>
    <t>[k.Msyk</t>
  </si>
  <si>
    <t>/kksn</t>
  </si>
  <si>
    <t>fiijkyh</t>
  </si>
  <si>
    <t>y{e.kx&lt;</t>
  </si>
  <si>
    <t>nkarkjkex&lt;</t>
  </si>
  <si>
    <t>uhe dk Fkkuk</t>
  </si>
  <si>
    <t>District :Banswara</t>
  </si>
  <si>
    <t>vkuUniqjh</t>
  </si>
  <si>
    <t>ckxhnkSjk</t>
  </si>
  <si>
    <t>ckalokMk</t>
  </si>
  <si>
    <t>x&lt;h</t>
  </si>
  <si>
    <t>?kkVksy</t>
  </si>
  <si>
    <t>dq'kyx&lt;</t>
  </si>
  <si>
    <t>NksVh ljou</t>
  </si>
  <si>
    <t>lTtux&lt;</t>
  </si>
  <si>
    <t>District :Rajsamand</t>
  </si>
  <si>
    <t>jktleUn</t>
  </si>
  <si>
    <t>jsyexjk</t>
  </si>
  <si>
    <t>[keuksj</t>
  </si>
  <si>
    <t>dqEHkyx&lt;</t>
  </si>
  <si>
    <t>vkesV</t>
  </si>
  <si>
    <t>nsox&lt;</t>
  </si>
  <si>
    <t>Hkhe</t>
  </si>
  <si>
    <t>District :Bhilwara</t>
  </si>
  <si>
    <t>vklhUn</t>
  </si>
  <si>
    <t>cusMk</t>
  </si>
  <si>
    <t>gqjMk</t>
  </si>
  <si>
    <t>tgktiqj</t>
  </si>
  <si>
    <t>dksVMh</t>
  </si>
  <si>
    <t>ek.My</t>
  </si>
  <si>
    <t>ek.Myx&lt;</t>
  </si>
  <si>
    <t>jk;iqj</t>
  </si>
  <si>
    <t>lgkMk</t>
  </si>
  <si>
    <t xml:space="preserve"> 'kkgiqjk</t>
  </si>
  <si>
    <t>lqok.kk</t>
  </si>
  <si>
    <t>District :Bikaner</t>
  </si>
  <si>
    <t>chdkusj</t>
  </si>
  <si>
    <t>uks[kk</t>
  </si>
  <si>
    <t>dksyk;r</t>
  </si>
  <si>
    <t>Jh Mwaxjx&lt;</t>
  </si>
  <si>
    <t>yw.kdj.klj</t>
  </si>
  <si>
    <t>[kktwokyk</t>
  </si>
  <si>
    <r>
      <t xml:space="preserve">izk:Ik </t>
    </r>
    <r>
      <rPr>
        <b/>
        <sz val="14"/>
        <rFont val="Times New Roman"/>
        <family val="1"/>
      </rPr>
      <t>WL-1</t>
    </r>
  </si>
  <si>
    <t>¼{ks=Qy gSDVs;j esa½</t>
  </si>
  <si>
    <t>District :Pratapgarh</t>
  </si>
  <si>
    <t>/fj;kon</t>
  </si>
  <si>
    <t>vjuksn</t>
  </si>
  <si>
    <t>NksVh lknMh</t>
  </si>
  <si>
    <t>ihiy[kwaV</t>
  </si>
  <si>
    <t>izrkix&lt;</t>
  </si>
  <si>
    <t>District :Pali</t>
  </si>
  <si>
    <t>lqesjiqj</t>
  </si>
  <si>
    <t>jkuh</t>
  </si>
  <si>
    <t>ckyh</t>
  </si>
  <si>
    <t>ekjokM taD'ku</t>
  </si>
  <si>
    <t>ikyh</t>
  </si>
  <si>
    <t>nslwjh</t>
  </si>
  <si>
    <t>jksgV</t>
  </si>
  <si>
    <t>lkstr</t>
  </si>
  <si>
    <t>tSrkj.k</t>
  </si>
  <si>
    <t>vkesj</t>
  </si>
  <si>
    <t>pkdlw</t>
  </si>
  <si>
    <t>dksViwryh</t>
  </si>
  <si>
    <t>lkaHkjysd</t>
  </si>
  <si>
    <t>Qkxh</t>
  </si>
  <si>
    <t>cLlh</t>
  </si>
  <si>
    <t>nwnw</t>
  </si>
  <si>
    <t>fojkVuxj</t>
  </si>
  <si>
    <t>teokjkex&lt;</t>
  </si>
  <si>
    <t>&gt;ksVokMk</t>
  </si>
  <si>
    <t>lkaxkusj</t>
  </si>
  <si>
    <t>xksfoUnx&lt;</t>
  </si>
  <si>
    <t>District :Alwar</t>
  </si>
  <si>
    <t>Fkkukxkth</t>
  </si>
  <si>
    <t>dksVdkfle</t>
  </si>
  <si>
    <t>ckulwj</t>
  </si>
  <si>
    <t>eq.Mkoj</t>
  </si>
  <si>
    <t>cgjksM</t>
  </si>
  <si>
    <t>fd'kux&lt;ckl</t>
  </si>
  <si>
    <t>frtkjk</t>
  </si>
  <si>
    <t>vyoj</t>
  </si>
  <si>
    <t>jkex&lt;</t>
  </si>
  <si>
    <t>District :Karauli</t>
  </si>
  <si>
    <t>liksVjk</t>
  </si>
  <si>
    <t>e.Mjk;y</t>
  </si>
  <si>
    <t>District :Jaipur</t>
  </si>
  <si>
    <t>District :Bharatpur</t>
  </si>
  <si>
    <t>uncbZ</t>
  </si>
  <si>
    <t>uxj</t>
  </si>
  <si>
    <t>oSj</t>
  </si>
  <si>
    <t>:iokl</t>
  </si>
  <si>
    <t>Mhx</t>
  </si>
  <si>
    <t>dqEgsj</t>
  </si>
  <si>
    <t>lsoj</t>
  </si>
  <si>
    <t>sdkeka</t>
  </si>
  <si>
    <t>c;kuk</t>
  </si>
  <si>
    <t>Name of 
District</t>
  </si>
  <si>
    <t>Ajmer</t>
  </si>
  <si>
    <t>Jhalawar</t>
  </si>
  <si>
    <t>Jhunjhunu</t>
  </si>
  <si>
    <t>Udaipur</t>
  </si>
  <si>
    <t>Dungarpur</t>
  </si>
  <si>
    <t>Sirohi</t>
  </si>
  <si>
    <t>Ganganagar</t>
  </si>
  <si>
    <t>Chittorgarh</t>
  </si>
  <si>
    <t>Nagaur</t>
  </si>
  <si>
    <t>Jodhpur</t>
  </si>
  <si>
    <t>Baran</t>
  </si>
  <si>
    <t>Kota</t>
  </si>
  <si>
    <t>Churu</t>
  </si>
  <si>
    <t>Hanumangarh</t>
  </si>
  <si>
    <t>Dholpur</t>
  </si>
  <si>
    <t>Sikar</t>
  </si>
  <si>
    <t>Banswara</t>
  </si>
  <si>
    <t>Rajsamand</t>
  </si>
  <si>
    <t>Bhilwara</t>
  </si>
  <si>
    <t>Bikaner</t>
  </si>
  <si>
    <t>Pratapgarh</t>
  </si>
  <si>
    <t>Pali</t>
  </si>
  <si>
    <t>Alwar</t>
  </si>
  <si>
    <t>Karauli</t>
  </si>
  <si>
    <t>Jaipur</t>
  </si>
  <si>
    <t>Bharatpur</t>
  </si>
  <si>
    <t>Total</t>
  </si>
  <si>
    <t>Duasa</t>
  </si>
  <si>
    <t>WL-1</t>
  </si>
  <si>
    <t>District :Jalore</t>
  </si>
  <si>
    <t>tkyksj</t>
  </si>
  <si>
    <t>vkgksj</t>
  </si>
  <si>
    <t>lk;yk</t>
  </si>
  <si>
    <t>Hkhueky</t>
  </si>
  <si>
    <t>tloariqjk</t>
  </si>
  <si>
    <t>jkuhokM+k</t>
  </si>
  <si>
    <t>lkapkSj</t>
  </si>
  <si>
    <t xml:space="preserve">fpryokuk </t>
  </si>
  <si>
    <t xml:space="preserve">Jalore </t>
  </si>
  <si>
    <t>Total  (3+7)</t>
  </si>
  <si>
    <t>Total Wasteland (8-9)</t>
  </si>
  <si>
    <t xml:space="preserve">District : Bundi </t>
  </si>
  <si>
    <t>cwUnh</t>
  </si>
  <si>
    <t>ds-ikVu</t>
  </si>
  <si>
    <t>uSuoka</t>
  </si>
  <si>
    <t>fg.Mksyh</t>
  </si>
  <si>
    <t xml:space="preserve">Bundi </t>
  </si>
  <si>
    <t>(in Hact.)</t>
  </si>
  <si>
    <t>District : Sawai Madhopur</t>
  </si>
  <si>
    <t>ckSayh</t>
  </si>
  <si>
    <t>eykjuk MWwxj</t>
  </si>
  <si>
    <t>lokbZ ek/kksiqj</t>
  </si>
  <si>
    <t>pkSFk dk cjokM+k</t>
  </si>
  <si>
    <t>[k.Mkj</t>
  </si>
  <si>
    <t xml:space="preserve">ckeuokl </t>
  </si>
  <si>
    <t xml:space="preserve">xaxkiqjflVh </t>
  </si>
  <si>
    <t>Sawai Madhopur</t>
  </si>
  <si>
    <t>District : Tonk</t>
  </si>
  <si>
    <t>Vksad</t>
  </si>
  <si>
    <t>ihiyw</t>
  </si>
  <si>
    <t>fuokb</t>
  </si>
  <si>
    <t>mfu;kjk</t>
  </si>
  <si>
    <t>nsoyh</t>
  </si>
  <si>
    <t>ekyiqjk</t>
  </si>
  <si>
    <t>VksMkjk;flag</t>
  </si>
  <si>
    <t>Tonk</t>
  </si>
  <si>
    <t>District : Jaisalmer</t>
  </si>
  <si>
    <t>Total 
3+7</t>
  </si>
  <si>
    <t>tSlyesj</t>
  </si>
  <si>
    <t>le</t>
  </si>
  <si>
    <t>lkadM+k</t>
  </si>
  <si>
    <t>Jaisalmer</t>
  </si>
  <si>
    <t>jsonj</t>
  </si>
  <si>
    <t>fi.MokMk</t>
  </si>
  <si>
    <t>vkcwjksM</t>
  </si>
  <si>
    <t>fljksgh</t>
  </si>
  <si>
    <t>District Wise Identification Of Westland 
up To April, 2018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</si>
</sst>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6">
    <font>
      <sz val="10"/>
      <name val="Arial"/>
      <family val="0"/>
    </font>
    <font>
      <b/>
      <sz val="16"/>
      <name val="DevLys 010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4"/>
      <name val="DevLys 010"/>
      <family val="0"/>
    </font>
    <font>
      <b/>
      <sz val="14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Times New Roman"/>
      <family val="1"/>
    </font>
    <font>
      <sz val="12"/>
      <name val="DevLys 010"/>
      <family val="0"/>
    </font>
    <font>
      <b/>
      <sz val="12"/>
      <name val="DevLys 010"/>
      <family val="0"/>
    </font>
    <font>
      <b/>
      <sz val="8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11" xfId="0" applyFont="1" applyFill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/>
    </xf>
    <xf numFmtId="2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3" fillId="0" borderId="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1"/>
  <sheetViews>
    <sheetView zoomScalePageLayoutView="0" workbookViewId="0" topLeftCell="A20">
      <selection activeCell="I32" sqref="I32"/>
    </sheetView>
  </sheetViews>
  <sheetFormatPr defaultColWidth="9.140625" defaultRowHeight="12.75"/>
  <cols>
    <col min="1" max="1" width="3.57421875" style="0" customWidth="1"/>
    <col min="2" max="2" width="11.8515625" style="0" customWidth="1"/>
    <col min="3" max="3" width="10.28125" style="0" customWidth="1"/>
    <col min="4" max="4" width="9.57421875" style="0" customWidth="1"/>
    <col min="5" max="5" width="9.7109375" style="0" customWidth="1"/>
    <col min="6" max="8" width="9.8515625" style="0" customWidth="1"/>
    <col min="9" max="9" width="11.7109375" style="0" customWidth="1"/>
    <col min="10" max="10" width="10.8515625" style="0" customWidth="1"/>
  </cols>
  <sheetData>
    <row r="2" spans="2:9" ht="18.75">
      <c r="B2" s="5" t="s">
        <v>172</v>
      </c>
      <c r="H2" s="48" t="s">
        <v>173</v>
      </c>
      <c r="I2" s="48"/>
    </row>
    <row r="3" spans="1:10" ht="20.2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</row>
    <row r="4" spans="1:2" ht="12.75">
      <c r="A4" s="6" t="s">
        <v>1</v>
      </c>
      <c r="B4" s="28"/>
    </row>
    <row r="5" spans="1:10" ht="42.75" customHeight="1">
      <c r="A5" s="26" t="s">
        <v>10</v>
      </c>
      <c r="B5" s="27" t="s">
        <v>94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</row>
    <row r="6" spans="1:10" ht="19.5" customHeight="1">
      <c r="A6" s="20">
        <v>1</v>
      </c>
      <c r="B6" s="24">
        <v>2</v>
      </c>
      <c r="C6" s="20">
        <v>3</v>
      </c>
      <c r="D6" s="21">
        <v>4</v>
      </c>
      <c r="E6" s="20">
        <v>5</v>
      </c>
      <c r="F6" s="21">
        <v>6</v>
      </c>
      <c r="G6" s="20">
        <v>7</v>
      </c>
      <c r="H6" s="21">
        <v>8</v>
      </c>
      <c r="I6" s="20">
        <v>9</v>
      </c>
      <c r="J6" s="21">
        <v>10</v>
      </c>
    </row>
    <row r="7" spans="1:10" ht="19.5" customHeight="1">
      <c r="A7" s="22">
        <v>1</v>
      </c>
      <c r="B7" s="18" t="s">
        <v>11</v>
      </c>
      <c r="C7" s="20" t="s">
        <v>93</v>
      </c>
      <c r="D7" s="22">
        <v>16051</v>
      </c>
      <c r="E7" s="22">
        <v>12247</v>
      </c>
      <c r="F7" s="22">
        <v>3924</v>
      </c>
      <c r="G7" s="22">
        <v>2497</v>
      </c>
      <c r="H7" s="22">
        <f>SUM(C7:G7)</f>
        <v>34719</v>
      </c>
      <c r="I7" s="22">
        <v>0</v>
      </c>
      <c r="J7" s="22">
        <f>+H7+I7</f>
        <v>34719</v>
      </c>
    </row>
    <row r="8" spans="1:10" ht="19.5" customHeight="1">
      <c r="A8" s="22">
        <v>2</v>
      </c>
      <c r="B8" s="18" t="s">
        <v>12</v>
      </c>
      <c r="C8" s="20" t="s">
        <v>93</v>
      </c>
      <c r="D8" s="22">
        <v>15930</v>
      </c>
      <c r="E8" s="22">
        <v>9850</v>
      </c>
      <c r="F8" s="22">
        <v>5958</v>
      </c>
      <c r="G8" s="22">
        <v>3648</v>
      </c>
      <c r="H8" s="22">
        <f aca="true" t="shared" si="0" ref="H8:H14">SUM(C8:G8)</f>
        <v>35386</v>
      </c>
      <c r="I8" s="22">
        <v>0</v>
      </c>
      <c r="J8" s="22">
        <f aca="true" t="shared" si="1" ref="J8:J14">+H8+I8</f>
        <v>35386</v>
      </c>
    </row>
    <row r="9" spans="1:10" ht="19.5" customHeight="1">
      <c r="A9" s="22">
        <v>3</v>
      </c>
      <c r="B9" s="18" t="s">
        <v>13</v>
      </c>
      <c r="C9" s="20" t="s">
        <v>93</v>
      </c>
      <c r="D9" s="22">
        <v>4420</v>
      </c>
      <c r="E9" s="22">
        <v>29561</v>
      </c>
      <c r="F9" s="22">
        <v>861</v>
      </c>
      <c r="G9" s="22">
        <v>2411</v>
      </c>
      <c r="H9" s="22">
        <f t="shared" si="0"/>
        <v>37253</v>
      </c>
      <c r="I9" s="22">
        <v>0</v>
      </c>
      <c r="J9" s="22">
        <f t="shared" si="1"/>
        <v>37253</v>
      </c>
    </row>
    <row r="10" spans="1:10" ht="19.5" customHeight="1">
      <c r="A10" s="22">
        <v>4</v>
      </c>
      <c r="B10" s="18" t="s">
        <v>14</v>
      </c>
      <c r="C10" s="20" t="s">
        <v>93</v>
      </c>
      <c r="D10" s="22">
        <v>11113</v>
      </c>
      <c r="E10" s="22">
        <v>10825</v>
      </c>
      <c r="F10" s="22">
        <v>1054</v>
      </c>
      <c r="G10" s="22">
        <v>5844</v>
      </c>
      <c r="H10" s="22">
        <f t="shared" si="0"/>
        <v>28836</v>
      </c>
      <c r="I10" s="22">
        <v>0</v>
      </c>
      <c r="J10" s="22">
        <f t="shared" si="1"/>
        <v>28836</v>
      </c>
    </row>
    <row r="11" spans="1:10" ht="19.5" customHeight="1">
      <c r="A11" s="22">
        <v>5</v>
      </c>
      <c r="B11" s="18" t="s">
        <v>15</v>
      </c>
      <c r="C11" s="20" t="s">
        <v>93</v>
      </c>
      <c r="D11" s="22">
        <v>19757</v>
      </c>
      <c r="E11" s="22">
        <v>21521</v>
      </c>
      <c r="F11" s="22">
        <v>4057</v>
      </c>
      <c r="G11" s="22">
        <v>1058</v>
      </c>
      <c r="H11" s="22">
        <f t="shared" si="0"/>
        <v>46393</v>
      </c>
      <c r="I11" s="22">
        <v>0</v>
      </c>
      <c r="J11" s="22">
        <f t="shared" si="1"/>
        <v>46393</v>
      </c>
    </row>
    <row r="12" spans="1:10" ht="19.5" customHeight="1">
      <c r="A12" s="22">
        <v>6</v>
      </c>
      <c r="B12" s="18" t="s">
        <v>16</v>
      </c>
      <c r="C12" s="20" t="s">
        <v>93</v>
      </c>
      <c r="D12" s="22">
        <v>9848</v>
      </c>
      <c r="E12" s="22">
        <v>19937</v>
      </c>
      <c r="F12" s="22">
        <v>8047</v>
      </c>
      <c r="G12" s="22">
        <v>3723</v>
      </c>
      <c r="H12" s="22">
        <f t="shared" si="0"/>
        <v>41555</v>
      </c>
      <c r="I12" s="22">
        <v>0</v>
      </c>
      <c r="J12" s="22">
        <f t="shared" si="1"/>
        <v>41555</v>
      </c>
    </row>
    <row r="13" spans="1:10" ht="19.5" customHeight="1">
      <c r="A13" s="22">
        <v>7</v>
      </c>
      <c r="B13" s="18" t="s">
        <v>17</v>
      </c>
      <c r="C13" s="20" t="s">
        <v>93</v>
      </c>
      <c r="D13" s="22">
        <v>8702</v>
      </c>
      <c r="E13" s="22">
        <v>11106</v>
      </c>
      <c r="F13" s="22">
        <v>4122</v>
      </c>
      <c r="G13" s="22">
        <v>3091</v>
      </c>
      <c r="H13" s="22">
        <f t="shared" si="0"/>
        <v>27021</v>
      </c>
      <c r="I13" s="22">
        <v>0</v>
      </c>
      <c r="J13" s="22">
        <f t="shared" si="1"/>
        <v>27021</v>
      </c>
    </row>
    <row r="14" spans="1:10" ht="19.5" customHeight="1">
      <c r="A14" s="22">
        <v>8</v>
      </c>
      <c r="B14" s="18" t="s">
        <v>18</v>
      </c>
      <c r="C14" s="20" t="s">
        <v>93</v>
      </c>
      <c r="D14" s="22">
        <v>5069</v>
      </c>
      <c r="E14" s="22">
        <v>10051</v>
      </c>
      <c r="F14" s="22">
        <v>2535</v>
      </c>
      <c r="G14" s="22">
        <v>6817</v>
      </c>
      <c r="H14" s="22">
        <f t="shared" si="0"/>
        <v>24472</v>
      </c>
      <c r="I14" s="22">
        <v>0</v>
      </c>
      <c r="J14" s="22">
        <f t="shared" si="1"/>
        <v>24472</v>
      </c>
    </row>
    <row r="15" spans="1:10" ht="19.5" customHeight="1">
      <c r="A15" s="25"/>
      <c r="B15" s="19" t="s">
        <v>19</v>
      </c>
      <c r="C15" s="23">
        <f>SUM(C7:C14)</f>
        <v>0</v>
      </c>
      <c r="D15" s="23">
        <f aca="true" t="shared" si="2" ref="D15:J15">SUM(D7:D14)</f>
        <v>90890</v>
      </c>
      <c r="E15" s="23">
        <f t="shared" si="2"/>
        <v>125098</v>
      </c>
      <c r="F15" s="23">
        <f t="shared" si="2"/>
        <v>30558</v>
      </c>
      <c r="G15" s="23">
        <f t="shared" si="2"/>
        <v>29089</v>
      </c>
      <c r="H15" s="23">
        <f t="shared" si="2"/>
        <v>275635</v>
      </c>
      <c r="I15" s="23">
        <f t="shared" si="2"/>
        <v>0</v>
      </c>
      <c r="J15" s="23">
        <f t="shared" si="2"/>
        <v>275635</v>
      </c>
    </row>
    <row r="18" spans="1:3" ht="12.75">
      <c r="A18" s="6" t="s">
        <v>20</v>
      </c>
      <c r="B18" s="28"/>
      <c r="C18" s="28"/>
    </row>
    <row r="19" spans="1:10" ht="41.25" customHeight="1">
      <c r="A19" s="33" t="s">
        <v>10</v>
      </c>
      <c r="B19" s="27" t="s">
        <v>94</v>
      </c>
      <c r="C19" s="17" t="s">
        <v>2</v>
      </c>
      <c r="D19" s="17" t="s">
        <v>3</v>
      </c>
      <c r="E19" s="17" t="s">
        <v>4</v>
      </c>
      <c r="F19" s="17" t="s">
        <v>5</v>
      </c>
      <c r="G19" s="17" t="s">
        <v>6</v>
      </c>
      <c r="H19" s="17" t="s">
        <v>7</v>
      </c>
      <c r="I19" s="17" t="s">
        <v>8</v>
      </c>
      <c r="J19" s="17" t="s">
        <v>9</v>
      </c>
    </row>
    <row r="20" spans="1:10" ht="12.75">
      <c r="A20" s="20">
        <v>1</v>
      </c>
      <c r="B20" s="21">
        <v>2</v>
      </c>
      <c r="C20" s="20">
        <v>3</v>
      </c>
      <c r="D20" s="21">
        <v>4</v>
      </c>
      <c r="E20" s="20">
        <v>5</v>
      </c>
      <c r="F20" s="21">
        <v>6</v>
      </c>
      <c r="G20" s="20">
        <v>7</v>
      </c>
      <c r="H20" s="21">
        <v>8</v>
      </c>
      <c r="I20" s="20">
        <v>9</v>
      </c>
      <c r="J20" s="21">
        <v>10</v>
      </c>
    </row>
    <row r="21" spans="1:10" ht="19.5" customHeight="1">
      <c r="A21" s="22">
        <v>1</v>
      </c>
      <c r="B21" s="18" t="s">
        <v>21</v>
      </c>
      <c r="C21" s="22">
        <v>51.26</v>
      </c>
      <c r="D21" s="22">
        <v>7500</v>
      </c>
      <c r="E21" s="22">
        <v>6774</v>
      </c>
      <c r="F21" s="22">
        <v>32718</v>
      </c>
      <c r="G21" s="22">
        <v>3678</v>
      </c>
      <c r="H21" s="22">
        <f aca="true" t="shared" si="3" ref="H21:H26">SUM(C21:G21)</f>
        <v>50721.26</v>
      </c>
      <c r="I21" s="22">
        <v>955.1</v>
      </c>
      <c r="J21" s="22">
        <f aca="true" t="shared" si="4" ref="J21:J26">+H21-I21</f>
        <v>49766.16</v>
      </c>
    </row>
    <row r="22" spans="1:10" ht="19.5" customHeight="1">
      <c r="A22" s="22">
        <v>2</v>
      </c>
      <c r="B22" s="18" t="s">
        <v>95</v>
      </c>
      <c r="C22" s="22">
        <v>81.12</v>
      </c>
      <c r="D22" s="22">
        <v>6248.26</v>
      </c>
      <c r="E22" s="22">
        <v>4835.47</v>
      </c>
      <c r="F22" s="22">
        <v>14337.64</v>
      </c>
      <c r="G22" s="22">
        <v>1537.76</v>
      </c>
      <c r="H22" s="22">
        <f t="shared" si="3"/>
        <v>27040.249999999996</v>
      </c>
      <c r="I22" s="22">
        <v>433.29</v>
      </c>
      <c r="J22" s="22">
        <f t="shared" si="4"/>
        <v>26606.959999999995</v>
      </c>
    </row>
    <row r="23" spans="1:10" ht="19.5" customHeight="1">
      <c r="A23" s="22">
        <v>3</v>
      </c>
      <c r="B23" s="18" t="s">
        <v>96</v>
      </c>
      <c r="C23" s="22">
        <v>28.2</v>
      </c>
      <c r="D23" s="22">
        <v>9825.91</v>
      </c>
      <c r="E23" s="22">
        <v>5787.76</v>
      </c>
      <c r="F23" s="22">
        <v>21491.58</v>
      </c>
      <c r="G23" s="22">
        <v>489.62</v>
      </c>
      <c r="H23" s="22">
        <f t="shared" si="3"/>
        <v>37623.07000000001</v>
      </c>
      <c r="I23" s="22">
        <v>928.21</v>
      </c>
      <c r="J23" s="22">
        <f t="shared" si="4"/>
        <v>36694.86000000001</v>
      </c>
    </row>
    <row r="24" spans="1:10" ht="19.5" customHeight="1">
      <c r="A24" s="22">
        <v>4</v>
      </c>
      <c r="B24" s="18" t="s">
        <v>22</v>
      </c>
      <c r="C24" s="22">
        <v>0</v>
      </c>
      <c r="D24" s="22">
        <v>9750.51</v>
      </c>
      <c r="E24" s="22">
        <v>8401.87</v>
      </c>
      <c r="F24" s="22">
        <v>15993.01</v>
      </c>
      <c r="G24" s="22">
        <v>777</v>
      </c>
      <c r="H24" s="22">
        <f t="shared" si="3"/>
        <v>34922.39</v>
      </c>
      <c r="I24" s="22">
        <v>1658.95</v>
      </c>
      <c r="J24" s="22">
        <f t="shared" si="4"/>
        <v>33263.44</v>
      </c>
    </row>
    <row r="25" spans="1:10" ht="19.5" customHeight="1">
      <c r="A25" s="22">
        <v>5</v>
      </c>
      <c r="B25" s="18" t="s">
        <v>23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f t="shared" si="3"/>
        <v>0</v>
      </c>
      <c r="I25" s="22">
        <v>0</v>
      </c>
      <c r="J25" s="22">
        <f t="shared" si="4"/>
        <v>0</v>
      </c>
    </row>
    <row r="26" spans="1:10" ht="19.5" customHeight="1">
      <c r="A26" s="22">
        <v>6</v>
      </c>
      <c r="B26" s="18" t="s">
        <v>24</v>
      </c>
      <c r="C26" s="22">
        <v>49.27</v>
      </c>
      <c r="D26" s="22">
        <v>5468.86</v>
      </c>
      <c r="E26" s="22">
        <v>1448.77</v>
      </c>
      <c r="F26" s="22">
        <v>24106.2</v>
      </c>
      <c r="G26" s="22">
        <v>139.66</v>
      </c>
      <c r="H26" s="22">
        <f t="shared" si="3"/>
        <v>31212.76</v>
      </c>
      <c r="I26" s="22">
        <v>1090.73</v>
      </c>
      <c r="J26" s="22">
        <f t="shared" si="4"/>
        <v>30122.03</v>
      </c>
    </row>
    <row r="27" spans="1:10" ht="19.5" customHeight="1">
      <c r="A27" s="22"/>
      <c r="B27" s="19" t="s">
        <v>19</v>
      </c>
      <c r="C27" s="23">
        <f>SUM(C21:C26)</f>
        <v>209.85</v>
      </c>
      <c r="D27" s="23">
        <f aca="true" t="shared" si="5" ref="D27:J27">SUM(D21:D26)</f>
        <v>38793.54</v>
      </c>
      <c r="E27" s="23">
        <f t="shared" si="5"/>
        <v>27247.870000000006</v>
      </c>
      <c r="F27" s="23">
        <f t="shared" si="5"/>
        <v>108646.43</v>
      </c>
      <c r="G27" s="23">
        <f t="shared" si="5"/>
        <v>6622.04</v>
      </c>
      <c r="H27" s="23">
        <f t="shared" si="5"/>
        <v>181519.73</v>
      </c>
      <c r="I27" s="23">
        <f t="shared" si="5"/>
        <v>5066.280000000001</v>
      </c>
      <c r="J27" s="23">
        <f t="shared" si="5"/>
        <v>176453.45</v>
      </c>
    </row>
    <row r="28" ht="12.75">
      <c r="A28" s="34"/>
    </row>
    <row r="29" ht="12.75">
      <c r="A29" s="34"/>
    </row>
    <row r="30" spans="1:2" ht="12.75">
      <c r="A30" s="6" t="s">
        <v>25</v>
      </c>
      <c r="B30" s="28"/>
    </row>
    <row r="31" spans="1:10" ht="43.5" customHeight="1">
      <c r="A31" s="26" t="s">
        <v>10</v>
      </c>
      <c r="B31" s="27" t="s">
        <v>94</v>
      </c>
      <c r="C31" s="17" t="s">
        <v>2</v>
      </c>
      <c r="D31" s="17" t="s">
        <v>3</v>
      </c>
      <c r="E31" s="17" t="s">
        <v>4</v>
      </c>
      <c r="F31" s="17" t="s">
        <v>5</v>
      </c>
      <c r="G31" s="17" t="s">
        <v>6</v>
      </c>
      <c r="H31" s="17" t="s">
        <v>7</v>
      </c>
      <c r="I31" s="17" t="s">
        <v>8</v>
      </c>
      <c r="J31" s="17" t="s">
        <v>9</v>
      </c>
    </row>
    <row r="32" spans="1:10" ht="12.75">
      <c r="A32" s="20">
        <v>1</v>
      </c>
      <c r="B32" s="2">
        <v>2</v>
      </c>
      <c r="C32" s="20">
        <v>3</v>
      </c>
      <c r="D32" s="21">
        <v>4</v>
      </c>
      <c r="E32" s="20">
        <v>5</v>
      </c>
      <c r="F32" s="21">
        <v>6</v>
      </c>
      <c r="G32" s="20">
        <v>7</v>
      </c>
      <c r="H32" s="21">
        <v>8</v>
      </c>
      <c r="I32" s="20">
        <v>9</v>
      </c>
      <c r="J32" s="21">
        <v>10</v>
      </c>
    </row>
    <row r="33" spans="1:10" ht="19.5" customHeight="1">
      <c r="A33" s="22">
        <v>1</v>
      </c>
      <c r="B33" s="18" t="s">
        <v>26</v>
      </c>
      <c r="C33" s="37" t="s">
        <v>93</v>
      </c>
      <c r="D33" s="38">
        <v>5768</v>
      </c>
      <c r="E33" s="38">
        <v>244</v>
      </c>
      <c r="F33" s="38">
        <v>1059</v>
      </c>
      <c r="G33" s="38">
        <v>279</v>
      </c>
      <c r="H33" s="38">
        <f>SUM(C33:G33)</f>
        <v>7350</v>
      </c>
      <c r="I33" s="22">
        <v>4</v>
      </c>
      <c r="J33" s="22">
        <f>+H33-I33</f>
        <v>7346</v>
      </c>
    </row>
    <row r="34" spans="1:10" ht="19.5" customHeight="1">
      <c r="A34" s="22">
        <v>2</v>
      </c>
      <c r="B34" s="18" t="s">
        <v>27</v>
      </c>
      <c r="C34" s="37" t="s">
        <v>93</v>
      </c>
      <c r="D34" s="38">
        <v>7361</v>
      </c>
      <c r="E34" s="38">
        <v>542</v>
      </c>
      <c r="F34" s="38">
        <v>2</v>
      </c>
      <c r="G34" s="38">
        <v>8</v>
      </c>
      <c r="H34" s="38">
        <f aca="true" t="shared" si="6" ref="H34:H40">SUM(C34:G34)</f>
        <v>7913</v>
      </c>
      <c r="I34" s="22">
        <v>3.65</v>
      </c>
      <c r="J34" s="22">
        <f aca="true" t="shared" si="7" ref="J34:J40">+H34-I34</f>
        <v>7909.35</v>
      </c>
    </row>
    <row r="35" spans="1:10" ht="19.5" customHeight="1">
      <c r="A35" s="22">
        <v>3</v>
      </c>
      <c r="B35" s="18" t="s">
        <v>28</v>
      </c>
      <c r="C35" s="37">
        <v>49.67</v>
      </c>
      <c r="D35" s="38">
        <v>3408.06</v>
      </c>
      <c r="E35" s="38">
        <v>299.61</v>
      </c>
      <c r="F35" s="38">
        <v>115.76</v>
      </c>
      <c r="G35" s="38">
        <v>541.49</v>
      </c>
      <c r="H35" s="38">
        <f t="shared" si="6"/>
        <v>4414.59</v>
      </c>
      <c r="I35" s="22">
        <v>64.81</v>
      </c>
      <c r="J35" s="22">
        <f t="shared" si="7"/>
        <v>4349.78</v>
      </c>
    </row>
    <row r="36" spans="1:10" ht="19.5" customHeight="1">
      <c r="A36" s="22">
        <v>4</v>
      </c>
      <c r="B36" s="18" t="s">
        <v>29</v>
      </c>
      <c r="C36" s="37">
        <v>31.18</v>
      </c>
      <c r="D36" s="38">
        <v>6153.13</v>
      </c>
      <c r="E36" s="38">
        <v>114.85</v>
      </c>
      <c r="F36" s="38">
        <v>0</v>
      </c>
      <c r="G36" s="38">
        <v>10.6</v>
      </c>
      <c r="H36" s="38">
        <f t="shared" si="6"/>
        <v>6309.760000000001</v>
      </c>
      <c r="I36" s="22">
        <v>328.89</v>
      </c>
      <c r="J36" s="22">
        <f t="shared" si="7"/>
        <v>5980.870000000001</v>
      </c>
    </row>
    <row r="37" spans="1:10" ht="19.5" customHeight="1">
      <c r="A37" s="22">
        <v>5</v>
      </c>
      <c r="B37" s="18" t="s">
        <v>30</v>
      </c>
      <c r="C37" s="37" t="s">
        <v>93</v>
      </c>
      <c r="D37" s="38">
        <v>3976</v>
      </c>
      <c r="E37" s="38">
        <v>0</v>
      </c>
      <c r="F37" s="38">
        <v>20565</v>
      </c>
      <c r="G37" s="38">
        <v>2593</v>
      </c>
      <c r="H37" s="38">
        <f t="shared" si="6"/>
        <v>27134</v>
      </c>
      <c r="I37" s="22">
        <v>22</v>
      </c>
      <c r="J37" s="22">
        <f t="shared" si="7"/>
        <v>27112</v>
      </c>
    </row>
    <row r="38" spans="1:10" ht="19.5" customHeight="1">
      <c r="A38" s="22">
        <v>6</v>
      </c>
      <c r="B38" s="18" t="s">
        <v>31</v>
      </c>
      <c r="C38" s="37" t="s">
        <v>93</v>
      </c>
      <c r="D38" s="38">
        <v>314</v>
      </c>
      <c r="E38" s="38">
        <v>0</v>
      </c>
      <c r="F38" s="38">
        <v>1198</v>
      </c>
      <c r="G38" s="38">
        <v>782</v>
      </c>
      <c r="H38" s="38">
        <f t="shared" si="6"/>
        <v>2294</v>
      </c>
      <c r="I38" s="22">
        <v>90</v>
      </c>
      <c r="J38" s="22">
        <f t="shared" si="7"/>
        <v>2204</v>
      </c>
    </row>
    <row r="39" spans="1:10" ht="19.5" customHeight="1">
      <c r="A39" s="22">
        <v>7</v>
      </c>
      <c r="B39" s="18" t="s">
        <v>32</v>
      </c>
      <c r="C39" s="37">
        <v>0.1</v>
      </c>
      <c r="D39" s="38">
        <v>3.22</v>
      </c>
      <c r="E39" s="38">
        <v>845.92</v>
      </c>
      <c r="F39" s="38">
        <v>985.3</v>
      </c>
      <c r="G39" s="38">
        <v>5.49</v>
      </c>
      <c r="H39" s="38">
        <f t="shared" si="6"/>
        <v>1840.03</v>
      </c>
      <c r="I39" s="22">
        <v>13.93</v>
      </c>
      <c r="J39" s="22">
        <f t="shared" si="7"/>
        <v>1826.1</v>
      </c>
    </row>
    <row r="40" spans="1:10" ht="19.5" customHeight="1">
      <c r="A40" s="22">
        <v>8</v>
      </c>
      <c r="B40" s="18" t="s">
        <v>33</v>
      </c>
      <c r="C40" s="37">
        <v>8.7</v>
      </c>
      <c r="D40" s="38">
        <v>3346.96</v>
      </c>
      <c r="E40" s="38">
        <v>515</v>
      </c>
      <c r="F40" s="38">
        <v>2011.21</v>
      </c>
      <c r="G40" s="38">
        <v>236.44</v>
      </c>
      <c r="H40" s="38">
        <f t="shared" si="6"/>
        <v>6118.3099999999995</v>
      </c>
      <c r="I40" s="22">
        <v>69.48</v>
      </c>
      <c r="J40" s="22">
        <f t="shared" si="7"/>
        <v>6048.83</v>
      </c>
    </row>
    <row r="41" spans="1:10" ht="19.5" customHeight="1">
      <c r="A41" s="22"/>
      <c r="B41" s="19" t="s">
        <v>19</v>
      </c>
      <c r="C41" s="23">
        <f>SUM(C33:C40)</f>
        <v>89.64999999999999</v>
      </c>
      <c r="D41" s="23">
        <f aca="true" t="shared" si="8" ref="D41:J41">SUM(D33:D40)</f>
        <v>30330.370000000003</v>
      </c>
      <c r="E41" s="23">
        <f t="shared" si="8"/>
        <v>2561.38</v>
      </c>
      <c r="F41" s="23">
        <f t="shared" si="8"/>
        <v>25936.269999999997</v>
      </c>
      <c r="G41" s="23">
        <f t="shared" si="8"/>
        <v>4456.0199999999995</v>
      </c>
      <c r="H41" s="23">
        <f t="shared" si="8"/>
        <v>63373.69</v>
      </c>
      <c r="I41" s="23">
        <f t="shared" si="8"/>
        <v>596.76</v>
      </c>
      <c r="J41" s="23">
        <f t="shared" si="8"/>
        <v>62776.93</v>
      </c>
    </row>
    <row r="42" spans="1:2" ht="15">
      <c r="A42" s="34"/>
      <c r="B42" s="16"/>
    </row>
    <row r="43" spans="1:2" ht="15">
      <c r="A43" s="34"/>
      <c r="B43" s="16"/>
    </row>
    <row r="44" spans="1:2" ht="15">
      <c r="A44" s="34"/>
      <c r="B44" s="16"/>
    </row>
    <row r="45" spans="1:2" ht="15">
      <c r="A45" s="34"/>
      <c r="B45" s="16"/>
    </row>
    <row r="46" spans="1:2" ht="15">
      <c r="A46" s="34"/>
      <c r="B46" s="16"/>
    </row>
    <row r="47" spans="1:2" ht="12.75">
      <c r="A47" s="6" t="s">
        <v>34</v>
      </c>
      <c r="B47" s="28"/>
    </row>
    <row r="48" spans="1:10" ht="36">
      <c r="A48" s="26" t="s">
        <v>10</v>
      </c>
      <c r="B48" s="27" t="s">
        <v>94</v>
      </c>
      <c r="C48" s="17" t="s">
        <v>2</v>
      </c>
      <c r="D48" s="17" t="s">
        <v>3</v>
      </c>
      <c r="E48" s="17" t="s">
        <v>4</v>
      </c>
      <c r="F48" s="17" t="s">
        <v>5</v>
      </c>
      <c r="G48" s="17" t="s">
        <v>6</v>
      </c>
      <c r="H48" s="17" t="s">
        <v>7</v>
      </c>
      <c r="I48" s="17" t="s">
        <v>8</v>
      </c>
      <c r="J48" s="17" t="s">
        <v>9</v>
      </c>
    </row>
    <row r="49" spans="1:10" ht="15">
      <c r="A49" s="20">
        <v>1</v>
      </c>
      <c r="B49" s="24">
        <v>2</v>
      </c>
      <c r="C49" s="20">
        <v>3</v>
      </c>
      <c r="D49" s="21">
        <v>4</v>
      </c>
      <c r="E49" s="20">
        <v>5</v>
      </c>
      <c r="F49" s="21">
        <v>6</v>
      </c>
      <c r="G49" s="20">
        <v>7</v>
      </c>
      <c r="H49" s="21">
        <v>8</v>
      </c>
      <c r="I49" s="20">
        <v>9</v>
      </c>
      <c r="J49" s="21">
        <v>10</v>
      </c>
    </row>
    <row r="50" spans="1:10" ht="15.75">
      <c r="A50" s="22">
        <v>1</v>
      </c>
      <c r="B50" s="18" t="s">
        <v>35</v>
      </c>
      <c r="C50" s="22">
        <v>0</v>
      </c>
      <c r="D50" s="22">
        <v>0</v>
      </c>
      <c r="E50" s="22">
        <v>74</v>
      </c>
      <c r="F50" s="22">
        <v>0</v>
      </c>
      <c r="G50" s="22">
        <v>0</v>
      </c>
      <c r="H50" s="22">
        <f>SUM(C50:G50)</f>
        <v>74</v>
      </c>
      <c r="I50" s="22">
        <v>0</v>
      </c>
      <c r="J50" s="22">
        <f>+H50-I50</f>
        <v>74</v>
      </c>
    </row>
    <row r="51" spans="1:10" ht="15.75">
      <c r="A51" s="22">
        <v>2</v>
      </c>
      <c r="B51" s="18" t="s">
        <v>36</v>
      </c>
      <c r="C51" s="22">
        <v>0</v>
      </c>
      <c r="D51" s="22">
        <v>0</v>
      </c>
      <c r="E51" s="22">
        <v>27</v>
      </c>
      <c r="F51" s="22">
        <v>0</v>
      </c>
      <c r="G51" s="22">
        <v>0</v>
      </c>
      <c r="H51" s="22">
        <f aca="true" t="shared" si="9" ref="H51:H60">SUM(C51:G51)</f>
        <v>27</v>
      </c>
      <c r="I51" s="22">
        <v>0</v>
      </c>
      <c r="J51" s="22">
        <f aca="true" t="shared" si="10" ref="J51:J60">+H51-I51</f>
        <v>27</v>
      </c>
    </row>
    <row r="52" spans="1:10" ht="15.75">
      <c r="A52" s="22">
        <v>3</v>
      </c>
      <c r="B52" s="18" t="s">
        <v>37</v>
      </c>
      <c r="C52" s="22">
        <v>0</v>
      </c>
      <c r="D52" s="22">
        <v>8967</v>
      </c>
      <c r="E52" s="22">
        <v>5266</v>
      </c>
      <c r="F52" s="22">
        <v>30081</v>
      </c>
      <c r="G52" s="22">
        <v>0</v>
      </c>
      <c r="H52" s="22">
        <f t="shared" si="9"/>
        <v>44314</v>
      </c>
      <c r="I52" s="22">
        <v>746</v>
      </c>
      <c r="J52" s="22">
        <f t="shared" si="10"/>
        <v>43568</v>
      </c>
    </row>
    <row r="53" spans="1:10" ht="15.75">
      <c r="A53" s="22">
        <v>4</v>
      </c>
      <c r="B53" s="18" t="s">
        <v>38</v>
      </c>
      <c r="C53" s="22">
        <v>35.48</v>
      </c>
      <c r="D53" s="22">
        <v>12527.64</v>
      </c>
      <c r="E53" s="22">
        <v>7387.65</v>
      </c>
      <c r="F53" s="22">
        <v>557.57</v>
      </c>
      <c r="G53" s="22">
        <v>1499</v>
      </c>
      <c r="H53" s="22">
        <f t="shared" si="9"/>
        <v>22007.339999999997</v>
      </c>
      <c r="I53" s="22">
        <v>832.62</v>
      </c>
      <c r="J53" s="22">
        <f t="shared" si="10"/>
        <v>21174.719999999998</v>
      </c>
    </row>
    <row r="54" spans="1:10" ht="15.75">
      <c r="A54" s="22">
        <v>5</v>
      </c>
      <c r="B54" s="18" t="s">
        <v>39</v>
      </c>
      <c r="C54" s="22">
        <v>25</v>
      </c>
      <c r="D54" s="22">
        <v>9816</v>
      </c>
      <c r="E54" s="22">
        <v>2799</v>
      </c>
      <c r="F54" s="22">
        <v>762</v>
      </c>
      <c r="G54" s="22">
        <v>0</v>
      </c>
      <c r="H54" s="22">
        <f t="shared" si="9"/>
        <v>13402</v>
      </c>
      <c r="I54" s="22">
        <v>0</v>
      </c>
      <c r="J54" s="22">
        <f t="shared" si="10"/>
        <v>13402</v>
      </c>
    </row>
    <row r="55" spans="1:10" ht="15.75">
      <c r="A55" s="22">
        <v>6</v>
      </c>
      <c r="B55" s="18" t="s">
        <v>40</v>
      </c>
      <c r="C55" s="22">
        <v>0</v>
      </c>
      <c r="D55" s="22">
        <v>6069</v>
      </c>
      <c r="E55" s="22">
        <v>10305</v>
      </c>
      <c r="F55" s="22">
        <v>15549</v>
      </c>
      <c r="G55" s="22">
        <v>2999</v>
      </c>
      <c r="H55" s="22">
        <f t="shared" si="9"/>
        <v>34922</v>
      </c>
      <c r="I55" s="22">
        <v>235.84</v>
      </c>
      <c r="J55" s="22">
        <f t="shared" si="10"/>
        <v>34686.16</v>
      </c>
    </row>
    <row r="56" spans="1:10" ht="15.75">
      <c r="A56" s="22">
        <v>7</v>
      </c>
      <c r="B56" s="18" t="s">
        <v>41</v>
      </c>
      <c r="C56" s="22">
        <v>755</v>
      </c>
      <c r="D56" s="22">
        <v>7147</v>
      </c>
      <c r="E56" s="22">
        <v>288</v>
      </c>
      <c r="F56" s="22">
        <v>7455</v>
      </c>
      <c r="G56" s="22">
        <v>0</v>
      </c>
      <c r="H56" s="22">
        <f t="shared" si="9"/>
        <v>15645</v>
      </c>
      <c r="I56" s="22">
        <v>8210</v>
      </c>
      <c r="J56" s="22">
        <f t="shared" si="10"/>
        <v>7435</v>
      </c>
    </row>
    <row r="57" spans="1:10" ht="15.75">
      <c r="A57" s="22">
        <v>8</v>
      </c>
      <c r="B57" s="18" t="s">
        <v>42</v>
      </c>
      <c r="C57" s="22">
        <v>0</v>
      </c>
      <c r="D57" s="22">
        <v>0</v>
      </c>
      <c r="E57" s="22">
        <v>0</v>
      </c>
      <c r="F57" s="22">
        <v>0</v>
      </c>
      <c r="G57" s="22">
        <v>11008</v>
      </c>
      <c r="H57" s="22">
        <f t="shared" si="9"/>
        <v>11008</v>
      </c>
      <c r="I57" s="22">
        <v>0</v>
      </c>
      <c r="J57" s="22">
        <f t="shared" si="10"/>
        <v>11008</v>
      </c>
    </row>
    <row r="58" spans="1:10" ht="15.75">
      <c r="A58" s="22">
        <v>9</v>
      </c>
      <c r="B58" s="18" t="s">
        <v>43</v>
      </c>
      <c r="C58" s="22">
        <v>0</v>
      </c>
      <c r="D58" s="22">
        <v>5323</v>
      </c>
      <c r="E58" s="22">
        <v>18149</v>
      </c>
      <c r="F58" s="22">
        <v>11667</v>
      </c>
      <c r="G58" s="22">
        <v>1555</v>
      </c>
      <c r="H58" s="22">
        <f t="shared" si="9"/>
        <v>36694</v>
      </c>
      <c r="I58" s="22">
        <v>413</v>
      </c>
      <c r="J58" s="22">
        <f t="shared" si="10"/>
        <v>36281</v>
      </c>
    </row>
    <row r="59" spans="1:10" ht="15.75">
      <c r="A59" s="22">
        <v>10</v>
      </c>
      <c r="B59" s="18" t="s">
        <v>44</v>
      </c>
      <c r="C59" s="22">
        <v>25.95</v>
      </c>
      <c r="D59" s="22">
        <v>4067</v>
      </c>
      <c r="E59" s="22">
        <v>0</v>
      </c>
      <c r="F59" s="22">
        <v>79759</v>
      </c>
      <c r="G59" s="22">
        <v>1045</v>
      </c>
      <c r="H59" s="22">
        <f t="shared" si="9"/>
        <v>84896.95</v>
      </c>
      <c r="I59" s="22">
        <v>1148.34</v>
      </c>
      <c r="J59" s="22">
        <f t="shared" si="10"/>
        <v>83748.61</v>
      </c>
    </row>
    <row r="60" spans="1:10" ht="15.75">
      <c r="A60" s="22">
        <v>11</v>
      </c>
      <c r="B60" s="18" t="s">
        <v>45</v>
      </c>
      <c r="C60" s="22">
        <v>51</v>
      </c>
      <c r="D60" s="22">
        <v>4702</v>
      </c>
      <c r="E60" s="22">
        <v>38384</v>
      </c>
      <c r="F60" s="22">
        <v>163504</v>
      </c>
      <c r="G60" s="22">
        <v>0</v>
      </c>
      <c r="H60" s="22">
        <f t="shared" si="9"/>
        <v>206641</v>
      </c>
      <c r="I60" s="22">
        <v>835</v>
      </c>
      <c r="J60" s="22">
        <f t="shared" si="10"/>
        <v>205806</v>
      </c>
    </row>
    <row r="61" spans="1:10" ht="15.75">
      <c r="A61" s="22"/>
      <c r="B61" s="18" t="s">
        <v>19</v>
      </c>
      <c r="C61" s="23">
        <f>SUM(C50:C60)</f>
        <v>892.4300000000001</v>
      </c>
      <c r="D61" s="23">
        <f aca="true" t="shared" si="11" ref="D61:J61">SUM(D50:D60)</f>
        <v>58618.64</v>
      </c>
      <c r="E61" s="23">
        <f t="shared" si="11"/>
        <v>82679.65</v>
      </c>
      <c r="F61" s="23">
        <f t="shared" si="11"/>
        <v>309334.57</v>
      </c>
      <c r="G61" s="23">
        <f t="shared" si="11"/>
        <v>18106</v>
      </c>
      <c r="H61" s="23">
        <f t="shared" si="11"/>
        <v>469631.29</v>
      </c>
      <c r="I61" s="39">
        <f t="shared" si="11"/>
        <v>12420.8</v>
      </c>
      <c r="J61" s="23">
        <f t="shared" si="11"/>
        <v>457210.49</v>
      </c>
    </row>
    <row r="62" spans="1:2" ht="15">
      <c r="A62" s="34"/>
      <c r="B62" s="16"/>
    </row>
    <row r="63" spans="1:2" ht="15">
      <c r="A63" s="34"/>
      <c r="B63" s="16"/>
    </row>
    <row r="64" spans="1:2" ht="15">
      <c r="A64" s="34"/>
      <c r="B64" s="16"/>
    </row>
    <row r="65" spans="1:2" ht="15">
      <c r="A65" s="34"/>
      <c r="B65" s="16"/>
    </row>
    <row r="66" spans="1:2" ht="12.75">
      <c r="A66" s="6" t="s">
        <v>46</v>
      </c>
      <c r="B66" s="28"/>
    </row>
    <row r="67" spans="1:10" ht="36">
      <c r="A67" s="26" t="s">
        <v>10</v>
      </c>
      <c r="B67" s="27" t="s">
        <v>94</v>
      </c>
      <c r="C67" s="17" t="s">
        <v>2</v>
      </c>
      <c r="D67" s="17" t="s">
        <v>3</v>
      </c>
      <c r="E67" s="17" t="s">
        <v>4</v>
      </c>
      <c r="F67" s="17" t="s">
        <v>5</v>
      </c>
      <c r="G67" s="17" t="s">
        <v>6</v>
      </c>
      <c r="H67" s="17" t="s">
        <v>7</v>
      </c>
      <c r="I67" s="17" t="s">
        <v>8</v>
      </c>
      <c r="J67" s="17" t="s">
        <v>9</v>
      </c>
    </row>
    <row r="68" spans="1:10" ht="15">
      <c r="A68" s="20">
        <v>1</v>
      </c>
      <c r="B68" s="24">
        <v>2</v>
      </c>
      <c r="C68" s="20">
        <v>3</v>
      </c>
      <c r="D68" s="21">
        <v>4</v>
      </c>
      <c r="E68" s="20">
        <v>5</v>
      </c>
      <c r="F68" s="21">
        <v>6</v>
      </c>
      <c r="G68" s="20">
        <v>7</v>
      </c>
      <c r="H68" s="21">
        <v>8</v>
      </c>
      <c r="I68" s="20">
        <v>9</v>
      </c>
      <c r="J68" s="21">
        <v>10</v>
      </c>
    </row>
    <row r="69" spans="1:10" ht="15.75">
      <c r="A69" s="22">
        <v>1</v>
      </c>
      <c r="B69" s="18" t="s">
        <v>47</v>
      </c>
      <c r="C69" s="22">
        <v>12.05</v>
      </c>
      <c r="D69" s="22">
        <v>245.95</v>
      </c>
      <c r="E69" s="22">
        <v>306.83</v>
      </c>
      <c r="F69" s="22">
        <v>1387.43</v>
      </c>
      <c r="G69" s="22">
        <v>20.72</v>
      </c>
      <c r="H69" s="22">
        <f>SUM(C69:G69)</f>
        <v>1972.98</v>
      </c>
      <c r="I69" s="22">
        <v>28.47</v>
      </c>
      <c r="J69" s="22">
        <f>+H69-I69</f>
        <v>1944.51</v>
      </c>
    </row>
    <row r="70" spans="1:10" ht="15.75">
      <c r="A70" s="22">
        <v>2</v>
      </c>
      <c r="B70" s="18" t="s">
        <v>48</v>
      </c>
      <c r="C70" s="22">
        <v>0</v>
      </c>
      <c r="D70" s="22">
        <v>1536</v>
      </c>
      <c r="E70" s="22">
        <v>793</v>
      </c>
      <c r="F70" s="22">
        <v>2300</v>
      </c>
      <c r="G70" s="22">
        <v>1055</v>
      </c>
      <c r="H70" s="22">
        <f>SUM(C70:G70)</f>
        <v>5684</v>
      </c>
      <c r="I70" s="22">
        <v>3187</v>
      </c>
      <c r="J70" s="22">
        <f>+H70-I70</f>
        <v>2497</v>
      </c>
    </row>
    <row r="71" spans="1:10" ht="15.75">
      <c r="A71" s="22">
        <v>3</v>
      </c>
      <c r="B71" s="18" t="s">
        <v>49</v>
      </c>
      <c r="C71" s="22">
        <v>1.68</v>
      </c>
      <c r="D71" s="22">
        <v>291.93</v>
      </c>
      <c r="E71" s="22">
        <v>501.49</v>
      </c>
      <c r="F71" s="22">
        <v>250.77</v>
      </c>
      <c r="G71" s="22">
        <v>80.26</v>
      </c>
      <c r="H71" s="22">
        <f>SUM(C71:G71)</f>
        <v>1126.13</v>
      </c>
      <c r="I71" s="22">
        <v>35.43</v>
      </c>
      <c r="J71" s="22">
        <f>+H71-I71</f>
        <v>1090.7</v>
      </c>
    </row>
    <row r="72" spans="1:10" ht="15.75">
      <c r="A72" s="22">
        <v>4</v>
      </c>
      <c r="B72" s="18" t="s">
        <v>50</v>
      </c>
      <c r="C72" s="22">
        <v>537</v>
      </c>
      <c r="D72" s="22">
        <v>6041</v>
      </c>
      <c r="E72" s="22">
        <v>8191</v>
      </c>
      <c r="F72" s="22">
        <v>10530</v>
      </c>
      <c r="G72" s="22">
        <v>5720</v>
      </c>
      <c r="H72" s="22">
        <f>SUM(C72:G72)</f>
        <v>31019</v>
      </c>
      <c r="I72" s="22">
        <v>1675</v>
      </c>
      <c r="J72" s="22">
        <f>+H72-I72</f>
        <v>29344</v>
      </c>
    </row>
    <row r="73" spans="1:10" ht="15.75">
      <c r="A73" s="22">
        <v>5</v>
      </c>
      <c r="B73" s="18" t="s">
        <v>51</v>
      </c>
      <c r="C73" s="22">
        <v>115.18</v>
      </c>
      <c r="D73" s="22">
        <v>3468.98</v>
      </c>
      <c r="E73" s="22">
        <v>1481.56</v>
      </c>
      <c r="F73" s="22">
        <v>5844.17</v>
      </c>
      <c r="G73" s="22">
        <v>103.99</v>
      </c>
      <c r="H73" s="22">
        <f>SUM(C73:G73)</f>
        <v>11013.88</v>
      </c>
      <c r="I73" s="22">
        <v>9.45</v>
      </c>
      <c r="J73" s="22">
        <f>+H73-I73</f>
        <v>11004.429999999998</v>
      </c>
    </row>
    <row r="74" spans="1:10" ht="15.75">
      <c r="A74" s="23"/>
      <c r="B74" s="19" t="s">
        <v>19</v>
      </c>
      <c r="C74" s="23">
        <f>SUM(C69:C73)</f>
        <v>665.9100000000001</v>
      </c>
      <c r="D74" s="23">
        <f aca="true" t="shared" si="12" ref="D74:J74">SUM(D69:D73)</f>
        <v>11583.86</v>
      </c>
      <c r="E74" s="23">
        <f t="shared" si="12"/>
        <v>11273.88</v>
      </c>
      <c r="F74" s="23">
        <f t="shared" si="12"/>
        <v>20312.370000000003</v>
      </c>
      <c r="G74" s="23">
        <f t="shared" si="12"/>
        <v>6979.969999999999</v>
      </c>
      <c r="H74" s="23">
        <f t="shared" si="12"/>
        <v>50815.99</v>
      </c>
      <c r="I74" s="23">
        <f t="shared" si="12"/>
        <v>4935.349999999999</v>
      </c>
      <c r="J74" s="23">
        <f t="shared" si="12"/>
        <v>45880.64</v>
      </c>
    </row>
    <row r="75" spans="1:2" ht="15">
      <c r="A75" s="34"/>
      <c r="B75" s="16"/>
    </row>
    <row r="76" spans="1:2" ht="15">
      <c r="A76" s="34"/>
      <c r="B76" s="16"/>
    </row>
    <row r="77" spans="1:2" ht="15">
      <c r="A77" s="34"/>
      <c r="B77" s="16"/>
    </row>
    <row r="78" spans="1:2" ht="12.75">
      <c r="A78" s="6" t="s">
        <v>97</v>
      </c>
      <c r="B78" s="28"/>
    </row>
    <row r="79" spans="1:10" ht="36">
      <c r="A79" s="26" t="s">
        <v>10</v>
      </c>
      <c r="B79" s="27" t="s">
        <v>94</v>
      </c>
      <c r="C79" s="17" t="s">
        <v>2</v>
      </c>
      <c r="D79" s="17" t="s">
        <v>3</v>
      </c>
      <c r="E79" s="17" t="s">
        <v>4</v>
      </c>
      <c r="F79" s="17" t="s">
        <v>5</v>
      </c>
      <c r="G79" s="17" t="s">
        <v>6</v>
      </c>
      <c r="H79" s="17" t="s">
        <v>7</v>
      </c>
      <c r="I79" s="17" t="s">
        <v>8</v>
      </c>
      <c r="J79" s="17" t="s">
        <v>9</v>
      </c>
    </row>
    <row r="80" spans="1:10" ht="15">
      <c r="A80" s="20">
        <v>1</v>
      </c>
      <c r="B80" s="24">
        <v>2</v>
      </c>
      <c r="C80" s="20">
        <v>3</v>
      </c>
      <c r="D80" s="21">
        <v>4</v>
      </c>
      <c r="E80" s="20">
        <v>5</v>
      </c>
      <c r="F80" s="21">
        <v>6</v>
      </c>
      <c r="G80" s="20">
        <v>7</v>
      </c>
      <c r="H80" s="21">
        <v>8</v>
      </c>
      <c r="I80" s="20">
        <v>9</v>
      </c>
      <c r="J80" s="21">
        <v>10</v>
      </c>
    </row>
    <row r="81" spans="1:10" ht="15.75">
      <c r="A81" s="22">
        <v>1</v>
      </c>
      <c r="B81" s="18" t="s">
        <v>52</v>
      </c>
      <c r="C81" s="22">
        <v>0</v>
      </c>
      <c r="D81" s="22">
        <v>7744</v>
      </c>
      <c r="E81" s="22">
        <v>10862</v>
      </c>
      <c r="F81" s="22">
        <v>5313</v>
      </c>
      <c r="G81" s="22">
        <v>11764.6</v>
      </c>
      <c r="H81" s="22">
        <f>SUM(C81:G81)</f>
        <v>35683.6</v>
      </c>
      <c r="I81" s="22">
        <v>1130.4</v>
      </c>
      <c r="J81" s="22">
        <f>+H81-I81</f>
        <v>34553.2</v>
      </c>
    </row>
    <row r="82" spans="1:10" ht="15.75">
      <c r="A82" s="22">
        <v>2</v>
      </c>
      <c r="B82" s="18" t="s">
        <v>53</v>
      </c>
      <c r="C82" s="22">
        <v>0</v>
      </c>
      <c r="D82" s="22">
        <v>10319</v>
      </c>
      <c r="E82" s="22">
        <v>13005</v>
      </c>
      <c r="F82" s="22">
        <v>4989</v>
      </c>
      <c r="G82" s="22">
        <v>4971.6</v>
      </c>
      <c r="H82" s="22">
        <f>SUM(C82:G82)</f>
        <v>33284.6</v>
      </c>
      <c r="I82" s="22">
        <v>678.4</v>
      </c>
      <c r="J82" s="22">
        <f>+H82-I82</f>
        <v>32606.199999999997</v>
      </c>
    </row>
    <row r="83" spans="1:10" ht="15.75">
      <c r="A83" s="22">
        <v>3</v>
      </c>
      <c r="B83" s="18" t="s">
        <v>54</v>
      </c>
      <c r="C83" s="22">
        <v>0</v>
      </c>
      <c r="D83" s="22">
        <v>7469</v>
      </c>
      <c r="E83" s="22">
        <v>11492</v>
      </c>
      <c r="F83" s="22">
        <v>36875</v>
      </c>
      <c r="G83" s="22">
        <v>4557.66</v>
      </c>
      <c r="H83" s="22">
        <f>SUM(C83:G83)</f>
        <v>60393.66</v>
      </c>
      <c r="I83" s="22">
        <v>515.34</v>
      </c>
      <c r="J83" s="22">
        <f>+H83-I83</f>
        <v>59878.32000000001</v>
      </c>
    </row>
    <row r="84" spans="1:10" ht="15.75">
      <c r="A84" s="22">
        <v>4</v>
      </c>
      <c r="B84" s="18" t="s">
        <v>55</v>
      </c>
      <c r="C84" s="22">
        <v>0</v>
      </c>
      <c r="D84" s="22">
        <v>9021</v>
      </c>
      <c r="E84" s="22">
        <v>29534</v>
      </c>
      <c r="F84" s="22">
        <v>15027</v>
      </c>
      <c r="G84" s="22">
        <v>5821.63</v>
      </c>
      <c r="H84" s="22">
        <f>SUM(C84:G84)</f>
        <v>59403.63</v>
      </c>
      <c r="I84" s="22">
        <v>49.37</v>
      </c>
      <c r="J84" s="22">
        <f>+H84-I84</f>
        <v>59354.259999999995</v>
      </c>
    </row>
    <row r="85" spans="1:10" ht="15.75">
      <c r="A85" s="23"/>
      <c r="B85" s="19" t="s">
        <v>19</v>
      </c>
      <c r="C85" s="23">
        <f>SUM(C81:C84)</f>
        <v>0</v>
      </c>
      <c r="D85" s="23">
        <f aca="true" t="shared" si="13" ref="D85:J85">SUM(D81:D84)</f>
        <v>34553</v>
      </c>
      <c r="E85" s="23">
        <f t="shared" si="13"/>
        <v>64893</v>
      </c>
      <c r="F85" s="23">
        <f t="shared" si="13"/>
        <v>62204</v>
      </c>
      <c r="G85" s="23">
        <f t="shared" si="13"/>
        <v>27115.49</v>
      </c>
      <c r="H85" s="23">
        <f t="shared" si="13"/>
        <v>188765.49</v>
      </c>
      <c r="I85" s="23">
        <f t="shared" si="13"/>
        <v>2373.51</v>
      </c>
      <c r="J85" s="23">
        <f t="shared" si="13"/>
        <v>186391.97999999998</v>
      </c>
    </row>
    <row r="86" spans="1:2" ht="15">
      <c r="A86" s="34"/>
      <c r="B86" s="16"/>
    </row>
    <row r="87" spans="1:2" ht="15">
      <c r="A87" s="34"/>
      <c r="B87" s="16"/>
    </row>
    <row r="88" spans="1:2" ht="15">
      <c r="A88" s="34"/>
      <c r="B88" s="16"/>
    </row>
    <row r="89" spans="1:2" ht="15">
      <c r="A89" s="34"/>
      <c r="B89" s="16"/>
    </row>
    <row r="90" spans="1:2" ht="15">
      <c r="A90" s="34"/>
      <c r="B90" s="16"/>
    </row>
    <row r="91" spans="1:2" ht="15">
      <c r="A91" s="34"/>
      <c r="B91" s="16"/>
    </row>
    <row r="92" spans="1:2" ht="12.75">
      <c r="A92" s="6" t="s">
        <v>56</v>
      </c>
      <c r="B92" s="28"/>
    </row>
    <row r="93" spans="1:10" ht="36">
      <c r="A93" s="26" t="s">
        <v>10</v>
      </c>
      <c r="B93" s="40" t="s">
        <v>94</v>
      </c>
      <c r="C93" s="17" t="s">
        <v>2</v>
      </c>
      <c r="D93" s="17" t="s">
        <v>3</v>
      </c>
      <c r="E93" s="17" t="s">
        <v>4</v>
      </c>
      <c r="F93" s="17" t="s">
        <v>5</v>
      </c>
      <c r="G93" s="17" t="s">
        <v>6</v>
      </c>
      <c r="H93" s="17" t="s">
        <v>7</v>
      </c>
      <c r="I93" s="17" t="s">
        <v>8</v>
      </c>
      <c r="J93" s="17" t="s">
        <v>9</v>
      </c>
    </row>
    <row r="94" spans="1:10" ht="15">
      <c r="A94" s="20">
        <v>1</v>
      </c>
      <c r="B94" s="24">
        <v>2</v>
      </c>
      <c r="C94" s="20">
        <v>3</v>
      </c>
      <c r="D94" s="21">
        <v>4</v>
      </c>
      <c r="E94" s="20">
        <v>5</v>
      </c>
      <c r="F94" s="21">
        <v>6</v>
      </c>
      <c r="G94" s="20">
        <v>7</v>
      </c>
      <c r="H94" s="21">
        <v>8</v>
      </c>
      <c r="I94" s="20">
        <v>9</v>
      </c>
      <c r="J94" s="21">
        <v>10</v>
      </c>
    </row>
    <row r="95" spans="1:10" ht="15.75">
      <c r="A95" s="22">
        <v>1</v>
      </c>
      <c r="B95" s="18" t="s">
        <v>57</v>
      </c>
      <c r="C95" s="22">
        <v>21.27</v>
      </c>
      <c r="D95" s="22">
        <v>373.24</v>
      </c>
      <c r="E95" s="22">
        <v>1564.1</v>
      </c>
      <c r="F95" s="22">
        <v>1176.39</v>
      </c>
      <c r="G95" s="22">
        <v>0</v>
      </c>
      <c r="H95" s="22">
        <f>SUM(C95:G95)</f>
        <v>3135</v>
      </c>
      <c r="I95" s="22">
        <v>67.22</v>
      </c>
      <c r="J95" s="22">
        <f>+H95-I95</f>
        <v>3067.78</v>
      </c>
    </row>
    <row r="96" spans="1:10" ht="15.75">
      <c r="A96" s="22">
        <v>2</v>
      </c>
      <c r="B96" s="18" t="s">
        <v>299</v>
      </c>
      <c r="C96" s="22">
        <v>345.999</v>
      </c>
      <c r="D96" s="22">
        <v>9434.672</v>
      </c>
      <c r="E96" s="22">
        <v>3287.244</v>
      </c>
      <c r="F96" s="22">
        <v>11020.71</v>
      </c>
      <c r="G96" s="22">
        <v>632.59</v>
      </c>
      <c r="H96" s="22">
        <f>SUM(C96:G96)</f>
        <v>24721.215</v>
      </c>
      <c r="I96" s="22">
        <v>1278.96</v>
      </c>
      <c r="J96" s="22">
        <f>+H96-I96</f>
        <v>23442.255</v>
      </c>
    </row>
    <row r="97" spans="1:10" ht="15.75">
      <c r="A97" s="22">
        <v>3</v>
      </c>
      <c r="B97" s="18" t="s">
        <v>300</v>
      </c>
      <c r="C97" s="22">
        <v>0</v>
      </c>
      <c r="D97" s="22">
        <v>4</v>
      </c>
      <c r="E97" s="22">
        <v>1154.91</v>
      </c>
      <c r="F97" s="22">
        <v>709.94</v>
      </c>
      <c r="G97" s="22">
        <v>10.25</v>
      </c>
      <c r="H97" s="22">
        <f>SUM(C97:G97)</f>
        <v>1879.1000000000001</v>
      </c>
      <c r="I97" s="22">
        <v>15.87</v>
      </c>
      <c r="J97" s="22">
        <f>+H97-I97</f>
        <v>1863.2300000000002</v>
      </c>
    </row>
    <row r="98" spans="1:10" ht="15.75">
      <c r="A98" s="22">
        <v>4</v>
      </c>
      <c r="B98" s="18" t="s">
        <v>301</v>
      </c>
      <c r="C98" s="22">
        <v>0</v>
      </c>
      <c r="D98" s="22">
        <v>0</v>
      </c>
      <c r="E98" s="22">
        <v>46.5</v>
      </c>
      <c r="F98" s="22">
        <v>5.51</v>
      </c>
      <c r="G98" s="22">
        <v>0</v>
      </c>
      <c r="H98" s="22">
        <f>SUM(C98:G98)</f>
        <v>52.01</v>
      </c>
      <c r="I98" s="22">
        <v>5.18</v>
      </c>
      <c r="J98" s="22">
        <f>+H98-I98</f>
        <v>46.83</v>
      </c>
    </row>
    <row r="99" spans="1:10" ht="15.75">
      <c r="A99" s="22">
        <v>5</v>
      </c>
      <c r="B99" s="18" t="s">
        <v>302</v>
      </c>
      <c r="C99" s="22">
        <v>2.6</v>
      </c>
      <c r="D99" s="22">
        <v>56.59</v>
      </c>
      <c r="E99" s="22">
        <v>2605.97</v>
      </c>
      <c r="F99" s="22">
        <v>649.82</v>
      </c>
      <c r="G99" s="22">
        <v>146.63</v>
      </c>
      <c r="H99" s="22">
        <f>SUM(C99:G99)</f>
        <v>3461.61</v>
      </c>
      <c r="I99" s="22">
        <v>90.05</v>
      </c>
      <c r="J99" s="22">
        <f>+H99-I99</f>
        <v>3371.56</v>
      </c>
    </row>
    <row r="100" spans="1:10" ht="15.75">
      <c r="A100" s="22"/>
      <c r="B100" s="19" t="s">
        <v>19</v>
      </c>
      <c r="C100" s="23">
        <f>SUM(C95:C99)</f>
        <v>369.869</v>
      </c>
      <c r="D100" s="23">
        <f aca="true" t="shared" si="14" ref="D100:J100">SUM(D95:D99)</f>
        <v>9868.502</v>
      </c>
      <c r="E100" s="23">
        <f t="shared" si="14"/>
        <v>8658.724</v>
      </c>
      <c r="F100" s="23">
        <f t="shared" si="14"/>
        <v>13562.369999999999</v>
      </c>
      <c r="G100" s="23">
        <f t="shared" si="14"/>
        <v>789.47</v>
      </c>
      <c r="H100" s="23">
        <f t="shared" si="14"/>
        <v>33248.935</v>
      </c>
      <c r="I100" s="23">
        <f t="shared" si="14"/>
        <v>1457.28</v>
      </c>
      <c r="J100" s="23">
        <f t="shared" si="14"/>
        <v>31791.655000000002</v>
      </c>
    </row>
    <row r="101" spans="1:2" ht="15">
      <c r="A101" s="34"/>
      <c r="B101" s="16"/>
    </row>
    <row r="102" spans="1:2" ht="15">
      <c r="A102" s="34"/>
      <c r="B102" s="16"/>
    </row>
    <row r="103" spans="1:2" ht="15">
      <c r="A103" s="34"/>
      <c r="B103" s="16"/>
    </row>
    <row r="104" spans="1:2" ht="15">
      <c r="A104" s="34"/>
      <c r="B104" s="16"/>
    </row>
    <row r="105" spans="1:2" ht="15">
      <c r="A105" s="34"/>
      <c r="B105" s="16"/>
    </row>
    <row r="106" spans="1:2" ht="15">
      <c r="A106" s="34"/>
      <c r="B106" s="16"/>
    </row>
    <row r="107" spans="1:2" ht="15">
      <c r="A107" s="34"/>
      <c r="B107" s="16"/>
    </row>
    <row r="108" spans="1:3" ht="12.75">
      <c r="A108" s="6" t="s">
        <v>98</v>
      </c>
      <c r="B108" s="28"/>
      <c r="C108" s="28"/>
    </row>
    <row r="109" spans="1:10" ht="36">
      <c r="A109" s="26" t="s">
        <v>10</v>
      </c>
      <c r="B109" s="27" t="s">
        <v>94</v>
      </c>
      <c r="C109" s="17" t="s">
        <v>2</v>
      </c>
      <c r="D109" s="17" t="s">
        <v>3</v>
      </c>
      <c r="E109" s="17" t="s">
        <v>4</v>
      </c>
      <c r="F109" s="17" t="s">
        <v>5</v>
      </c>
      <c r="G109" s="17" t="s">
        <v>6</v>
      </c>
      <c r="H109" s="17" t="s">
        <v>7</v>
      </c>
      <c r="I109" s="17" t="s">
        <v>8</v>
      </c>
      <c r="J109" s="17" t="s">
        <v>9</v>
      </c>
    </row>
    <row r="110" spans="1:10" ht="15">
      <c r="A110" s="20">
        <v>1</v>
      </c>
      <c r="B110" s="24">
        <v>2</v>
      </c>
      <c r="C110" s="20">
        <v>3</v>
      </c>
      <c r="D110" s="21">
        <v>4</v>
      </c>
      <c r="E110" s="20">
        <v>5</v>
      </c>
      <c r="F110" s="21">
        <v>6</v>
      </c>
      <c r="G110" s="20">
        <v>7</v>
      </c>
      <c r="H110" s="21">
        <v>8</v>
      </c>
      <c r="I110" s="20">
        <v>9</v>
      </c>
      <c r="J110" s="21">
        <v>10</v>
      </c>
    </row>
    <row r="111" spans="1:10" ht="15.75">
      <c r="A111" s="22">
        <v>1</v>
      </c>
      <c r="B111" s="18" t="s">
        <v>58</v>
      </c>
      <c r="C111" s="22">
        <v>16539</v>
      </c>
      <c r="D111" s="22">
        <v>140</v>
      </c>
      <c r="E111" s="22">
        <v>247376</v>
      </c>
      <c r="F111" s="22">
        <v>16545</v>
      </c>
      <c r="G111" s="22">
        <v>1788</v>
      </c>
      <c r="H111" s="22">
        <f>SUM(C111:G111)</f>
        <v>282388</v>
      </c>
      <c r="I111" s="22">
        <v>10106</v>
      </c>
      <c r="J111" s="22">
        <f>+H111-I111</f>
        <v>272282</v>
      </c>
    </row>
    <row r="112" spans="1:10" ht="15.75">
      <c r="A112" s="22"/>
      <c r="B112" s="19" t="s">
        <v>19</v>
      </c>
      <c r="C112" s="23">
        <f>SUM(C111)</f>
        <v>16539</v>
      </c>
      <c r="D112" s="23">
        <f aca="true" t="shared" si="15" ref="D112:J112">SUM(D111)</f>
        <v>140</v>
      </c>
      <c r="E112" s="23">
        <f t="shared" si="15"/>
        <v>247376</v>
      </c>
      <c r="F112" s="23">
        <f t="shared" si="15"/>
        <v>16545</v>
      </c>
      <c r="G112" s="23">
        <f t="shared" si="15"/>
        <v>1788</v>
      </c>
      <c r="H112" s="23">
        <f t="shared" si="15"/>
        <v>282388</v>
      </c>
      <c r="I112" s="23">
        <f t="shared" si="15"/>
        <v>10106</v>
      </c>
      <c r="J112" s="23">
        <f t="shared" si="15"/>
        <v>272282</v>
      </c>
    </row>
    <row r="113" spans="1:2" ht="15">
      <c r="A113" s="34"/>
      <c r="B113" s="16"/>
    </row>
    <row r="114" spans="1:2" ht="15">
      <c r="A114" s="34"/>
      <c r="B114" s="16"/>
    </row>
    <row r="115" spans="1:2" ht="15">
      <c r="A115" s="34"/>
      <c r="B115" s="16"/>
    </row>
    <row r="116" spans="1:2" ht="15">
      <c r="A116" s="34"/>
      <c r="B116" s="16"/>
    </row>
    <row r="117" spans="1:2" ht="15">
      <c r="A117" s="34"/>
      <c r="B117" s="16"/>
    </row>
    <row r="118" spans="1:3" ht="15">
      <c r="A118" s="6" t="s">
        <v>59</v>
      </c>
      <c r="B118" s="28"/>
      <c r="C118" s="16"/>
    </row>
    <row r="119" spans="1:10" ht="54" customHeight="1">
      <c r="A119" s="26" t="s">
        <v>10</v>
      </c>
      <c r="B119" s="27" t="s">
        <v>94</v>
      </c>
      <c r="C119" s="17" t="s">
        <v>2</v>
      </c>
      <c r="D119" s="17" t="s">
        <v>3</v>
      </c>
      <c r="E119" s="17" t="s">
        <v>4</v>
      </c>
      <c r="F119" s="17" t="s">
        <v>5</v>
      </c>
      <c r="G119" s="17" t="s">
        <v>6</v>
      </c>
      <c r="H119" s="17" t="s">
        <v>7</v>
      </c>
      <c r="I119" s="17" t="s">
        <v>8</v>
      </c>
      <c r="J119" s="17" t="s">
        <v>9</v>
      </c>
    </row>
    <row r="120" spans="1:10" ht="15">
      <c r="A120" s="20">
        <v>1</v>
      </c>
      <c r="B120" s="24">
        <v>2</v>
      </c>
      <c r="C120" s="20">
        <v>3</v>
      </c>
      <c r="D120" s="21">
        <v>4</v>
      </c>
      <c r="E120" s="20">
        <v>5</v>
      </c>
      <c r="F120" s="21">
        <v>6</v>
      </c>
      <c r="G120" s="20">
        <v>7</v>
      </c>
      <c r="H120" s="21">
        <v>8</v>
      </c>
      <c r="I120" s="20">
        <v>9</v>
      </c>
      <c r="J120" s="21">
        <v>10</v>
      </c>
    </row>
    <row r="121" spans="1:10" ht="15.75">
      <c r="A121" s="22">
        <v>1</v>
      </c>
      <c r="B121" s="18" t="s">
        <v>60</v>
      </c>
      <c r="C121" s="22">
        <v>42.14</v>
      </c>
      <c r="D121" s="22">
        <v>3536.89</v>
      </c>
      <c r="E121" s="22">
        <v>8809.31</v>
      </c>
      <c r="F121" s="22">
        <v>40038.38</v>
      </c>
      <c r="G121" s="22">
        <v>33.88</v>
      </c>
      <c r="H121" s="22">
        <f>SUM(C121:G121)</f>
        <v>52460.6</v>
      </c>
      <c r="I121" s="22">
        <v>2656.55</v>
      </c>
      <c r="J121" s="22">
        <f>+H121-I121</f>
        <v>49804.049999999996</v>
      </c>
    </row>
    <row r="122" spans="1:10" ht="15.75">
      <c r="A122" s="22">
        <v>2</v>
      </c>
      <c r="B122" s="18" t="s">
        <v>61</v>
      </c>
      <c r="C122" s="22">
        <v>45.89</v>
      </c>
      <c r="D122" s="22">
        <v>12244.89</v>
      </c>
      <c r="E122" s="22">
        <v>4580.8</v>
      </c>
      <c r="F122" s="22">
        <v>30789.74</v>
      </c>
      <c r="G122" s="22">
        <v>363.95</v>
      </c>
      <c r="H122" s="22">
        <f aca="true" t="shared" si="16" ref="H122:H131">SUM(C122:G122)</f>
        <v>48025.27</v>
      </c>
      <c r="I122" s="22">
        <v>920.45</v>
      </c>
      <c r="J122" s="22">
        <f aca="true" t="shared" si="17" ref="J122:J131">+H122-I122</f>
        <v>47104.82</v>
      </c>
    </row>
    <row r="123" spans="1:10" ht="15.75">
      <c r="A123" s="22">
        <v>3</v>
      </c>
      <c r="B123" s="18" t="s">
        <v>62</v>
      </c>
      <c r="C123" s="22">
        <v>42</v>
      </c>
      <c r="D123" s="22">
        <v>13495</v>
      </c>
      <c r="E123" s="22">
        <v>4916</v>
      </c>
      <c r="F123" s="22">
        <v>6380</v>
      </c>
      <c r="G123" s="22">
        <v>0</v>
      </c>
      <c r="H123" s="22">
        <f t="shared" si="16"/>
        <v>24833</v>
      </c>
      <c r="I123" s="22">
        <v>648</v>
      </c>
      <c r="J123" s="22">
        <f t="shared" si="17"/>
        <v>24185</v>
      </c>
    </row>
    <row r="124" spans="1:10" ht="15.75">
      <c r="A124" s="22">
        <v>4</v>
      </c>
      <c r="B124" s="18" t="s">
        <v>63</v>
      </c>
      <c r="C124" s="22">
        <v>28</v>
      </c>
      <c r="D124" s="22">
        <v>5022</v>
      </c>
      <c r="E124" s="22">
        <v>465</v>
      </c>
      <c r="F124" s="22">
        <v>391</v>
      </c>
      <c r="G124" s="22">
        <v>213</v>
      </c>
      <c r="H124" s="22">
        <f t="shared" si="16"/>
        <v>6119</v>
      </c>
      <c r="I124" s="22">
        <v>29</v>
      </c>
      <c r="J124" s="22">
        <f t="shared" si="17"/>
        <v>6090</v>
      </c>
    </row>
    <row r="125" spans="1:10" ht="15.75">
      <c r="A125" s="22">
        <v>5</v>
      </c>
      <c r="B125" s="18" t="s">
        <v>64</v>
      </c>
      <c r="C125" s="22">
        <v>8.76</v>
      </c>
      <c r="D125" s="22">
        <v>3028.98</v>
      </c>
      <c r="E125" s="22">
        <v>0</v>
      </c>
      <c r="F125" s="22">
        <v>0</v>
      </c>
      <c r="G125" s="22">
        <v>0</v>
      </c>
      <c r="H125" s="22">
        <f t="shared" si="16"/>
        <v>3037.7400000000002</v>
      </c>
      <c r="I125" s="22">
        <v>342</v>
      </c>
      <c r="J125" s="22">
        <f t="shared" si="17"/>
        <v>2695.7400000000002</v>
      </c>
    </row>
    <row r="126" spans="1:10" ht="15.75">
      <c r="A126" s="22">
        <v>6</v>
      </c>
      <c r="B126" s="18" t="s">
        <v>65</v>
      </c>
      <c r="C126" s="22">
        <v>0</v>
      </c>
      <c r="D126" s="22">
        <v>4533.73</v>
      </c>
      <c r="E126" s="22">
        <v>28.4</v>
      </c>
      <c r="F126" s="22">
        <v>10.25</v>
      </c>
      <c r="G126" s="22">
        <v>0</v>
      </c>
      <c r="H126" s="22">
        <f t="shared" si="16"/>
        <v>4572.379999999999</v>
      </c>
      <c r="I126" s="22">
        <v>0</v>
      </c>
      <c r="J126" s="22">
        <f t="shared" si="17"/>
        <v>4572.379999999999</v>
      </c>
    </row>
    <row r="127" spans="1:10" ht="15.75">
      <c r="A127" s="22">
        <v>7</v>
      </c>
      <c r="B127" s="18" t="s">
        <v>66</v>
      </c>
      <c r="C127" s="22">
        <v>63.54</v>
      </c>
      <c r="D127" s="22">
        <v>7656.66</v>
      </c>
      <c r="E127" s="22">
        <v>1880.32</v>
      </c>
      <c r="F127" s="22">
        <v>9939.6</v>
      </c>
      <c r="G127" s="22">
        <v>3738.59</v>
      </c>
      <c r="H127" s="22">
        <f t="shared" si="16"/>
        <v>23278.710000000003</v>
      </c>
      <c r="I127" s="22">
        <v>811.97</v>
      </c>
      <c r="J127" s="22">
        <f t="shared" si="17"/>
        <v>22466.74</v>
      </c>
    </row>
    <row r="128" spans="1:10" ht="15.75">
      <c r="A128" s="22">
        <v>8</v>
      </c>
      <c r="B128" s="18" t="s">
        <v>67</v>
      </c>
      <c r="C128" s="22">
        <v>42.04</v>
      </c>
      <c r="D128" s="22">
        <v>5675.82</v>
      </c>
      <c r="E128" s="22">
        <v>0</v>
      </c>
      <c r="F128" s="22">
        <v>3162.65</v>
      </c>
      <c r="G128" s="22">
        <v>495.4</v>
      </c>
      <c r="H128" s="22">
        <f t="shared" si="16"/>
        <v>9375.91</v>
      </c>
      <c r="I128" s="22">
        <v>259.91</v>
      </c>
      <c r="J128" s="22">
        <f t="shared" si="17"/>
        <v>9116</v>
      </c>
    </row>
    <row r="129" spans="1:10" ht="15.75">
      <c r="A129" s="22">
        <v>9</v>
      </c>
      <c r="B129" s="18" t="s">
        <v>99</v>
      </c>
      <c r="C129" s="22">
        <v>0</v>
      </c>
      <c r="D129" s="22">
        <v>2424.42</v>
      </c>
      <c r="E129" s="22">
        <v>10.78</v>
      </c>
      <c r="F129" s="22">
        <v>0</v>
      </c>
      <c r="G129" s="22">
        <v>0</v>
      </c>
      <c r="H129" s="22">
        <f t="shared" si="16"/>
        <v>2435.2000000000003</v>
      </c>
      <c r="I129" s="22">
        <v>0</v>
      </c>
      <c r="J129" s="22">
        <f t="shared" si="17"/>
        <v>2435.2000000000003</v>
      </c>
    </row>
    <row r="130" spans="1:10" ht="15.75">
      <c r="A130" s="22">
        <v>10</v>
      </c>
      <c r="B130" s="18" t="s">
        <v>100</v>
      </c>
      <c r="C130" s="22">
        <v>0</v>
      </c>
      <c r="D130" s="22">
        <v>1762.44</v>
      </c>
      <c r="E130" s="22">
        <v>94.63</v>
      </c>
      <c r="F130" s="22">
        <v>0</v>
      </c>
      <c r="G130" s="22">
        <v>0</v>
      </c>
      <c r="H130" s="22">
        <f t="shared" si="16"/>
        <v>1857.0700000000002</v>
      </c>
      <c r="I130" s="22">
        <v>0</v>
      </c>
      <c r="J130" s="22">
        <f t="shared" si="17"/>
        <v>1857.0700000000002</v>
      </c>
    </row>
    <row r="131" spans="1:10" ht="15.75">
      <c r="A131" s="22">
        <v>11</v>
      </c>
      <c r="B131" s="18" t="s">
        <v>68</v>
      </c>
      <c r="C131" s="22">
        <v>0</v>
      </c>
      <c r="D131" s="22">
        <v>0</v>
      </c>
      <c r="E131" s="22">
        <v>0.96</v>
      </c>
      <c r="F131" s="22">
        <v>0</v>
      </c>
      <c r="G131" s="22">
        <v>0</v>
      </c>
      <c r="H131" s="22">
        <f t="shared" si="16"/>
        <v>0.96</v>
      </c>
      <c r="I131" s="22">
        <v>0</v>
      </c>
      <c r="J131" s="22">
        <f t="shared" si="17"/>
        <v>0.96</v>
      </c>
    </row>
    <row r="132" spans="1:10" ht="15.75">
      <c r="A132" s="22"/>
      <c r="B132" s="19" t="s">
        <v>19</v>
      </c>
      <c r="C132" s="23">
        <f>SUM(C121:C131)</f>
        <v>272.37</v>
      </c>
      <c r="D132" s="23">
        <f aca="true" t="shared" si="18" ref="D132:J132">SUM(D121:D131)</f>
        <v>59380.83000000001</v>
      </c>
      <c r="E132" s="23">
        <f t="shared" si="18"/>
        <v>20786.2</v>
      </c>
      <c r="F132" s="23">
        <f t="shared" si="18"/>
        <v>90711.62</v>
      </c>
      <c r="G132" s="23">
        <f t="shared" si="18"/>
        <v>4844.82</v>
      </c>
      <c r="H132" s="23">
        <f t="shared" si="18"/>
        <v>175995.84</v>
      </c>
      <c r="I132" s="23">
        <f t="shared" si="18"/>
        <v>5667.88</v>
      </c>
      <c r="J132" s="23">
        <f t="shared" si="18"/>
        <v>170327.96</v>
      </c>
    </row>
    <row r="133" spans="1:2" ht="15">
      <c r="A133" s="34"/>
      <c r="B133" s="16"/>
    </row>
    <row r="134" spans="1:2" ht="15">
      <c r="A134" s="34"/>
      <c r="B134" s="16"/>
    </row>
    <row r="135" spans="1:2" ht="15">
      <c r="A135" s="34"/>
      <c r="B135" s="16"/>
    </row>
    <row r="136" spans="1:2" ht="15">
      <c r="A136" s="34"/>
      <c r="B136" s="16"/>
    </row>
    <row r="137" spans="1:2" ht="15">
      <c r="A137" s="34"/>
      <c r="B137" s="16"/>
    </row>
    <row r="138" spans="1:2" ht="15">
      <c r="A138" s="34"/>
      <c r="B138" s="16"/>
    </row>
    <row r="139" spans="1:2" ht="15">
      <c r="A139" s="34"/>
      <c r="B139" s="16"/>
    </row>
    <row r="140" spans="1:2" ht="15">
      <c r="A140" s="34"/>
      <c r="B140" s="16"/>
    </row>
    <row r="141" spans="1:2" ht="12.75">
      <c r="A141" s="6" t="s">
        <v>69</v>
      </c>
      <c r="B141" s="28"/>
    </row>
    <row r="142" spans="1:10" ht="36">
      <c r="A142" s="26" t="s">
        <v>10</v>
      </c>
      <c r="B142" s="27" t="s">
        <v>101</v>
      </c>
      <c r="C142" s="17" t="s">
        <v>2</v>
      </c>
      <c r="D142" s="17" t="s">
        <v>3</v>
      </c>
      <c r="E142" s="17" t="s">
        <v>4</v>
      </c>
      <c r="F142" s="17" t="s">
        <v>5</v>
      </c>
      <c r="G142" s="17" t="s">
        <v>6</v>
      </c>
      <c r="H142" s="17" t="s">
        <v>7</v>
      </c>
      <c r="I142" s="17" t="s">
        <v>8</v>
      </c>
      <c r="J142" s="17" t="s">
        <v>9</v>
      </c>
    </row>
    <row r="143" spans="1:10" ht="15">
      <c r="A143" s="20">
        <v>1</v>
      </c>
      <c r="B143" s="24">
        <v>2</v>
      </c>
      <c r="C143" s="20">
        <v>3</v>
      </c>
      <c r="D143" s="21">
        <v>4</v>
      </c>
      <c r="E143" s="20">
        <v>5</v>
      </c>
      <c r="F143" s="21">
        <v>6</v>
      </c>
      <c r="G143" s="20">
        <v>7</v>
      </c>
      <c r="H143" s="21">
        <v>8</v>
      </c>
      <c r="I143" s="20">
        <v>9</v>
      </c>
      <c r="J143" s="21">
        <v>10</v>
      </c>
    </row>
    <row r="144" spans="1:10" ht="15.75">
      <c r="A144" s="22">
        <v>1</v>
      </c>
      <c r="B144" s="18" t="s">
        <v>70</v>
      </c>
      <c r="C144" s="22">
        <v>14972</v>
      </c>
      <c r="D144" s="22">
        <v>10074</v>
      </c>
      <c r="E144" s="22">
        <v>8943</v>
      </c>
      <c r="F144" s="22">
        <v>281</v>
      </c>
      <c r="G144" s="22">
        <v>8943</v>
      </c>
      <c r="H144" s="22">
        <f>SUM(C144:G144)</f>
        <v>43213</v>
      </c>
      <c r="I144" s="22">
        <v>0</v>
      </c>
      <c r="J144" s="22">
        <f>+H144-I144</f>
        <v>43213</v>
      </c>
    </row>
    <row r="145" spans="1:10" ht="15.75">
      <c r="A145" s="22">
        <v>2</v>
      </c>
      <c r="B145" s="18" t="s">
        <v>71</v>
      </c>
      <c r="C145" s="22">
        <v>16259</v>
      </c>
      <c r="D145" s="22">
        <v>10577</v>
      </c>
      <c r="E145" s="22">
        <v>7579</v>
      </c>
      <c r="F145" s="22">
        <v>229</v>
      </c>
      <c r="G145" s="22">
        <v>7579</v>
      </c>
      <c r="H145" s="22">
        <f aca="true" t="shared" si="19" ref="H145:H154">SUM(C145:G145)</f>
        <v>42223</v>
      </c>
      <c r="I145" s="22">
        <v>0</v>
      </c>
      <c r="J145" s="22">
        <f aca="true" t="shared" si="20" ref="J145:J154">+H145-I145</f>
        <v>42223</v>
      </c>
    </row>
    <row r="146" spans="1:10" ht="15.75">
      <c r="A146" s="22">
        <v>3</v>
      </c>
      <c r="B146" s="18" t="s">
        <v>72</v>
      </c>
      <c r="C146" s="22">
        <v>9548</v>
      </c>
      <c r="D146" s="22">
        <v>10791</v>
      </c>
      <c r="E146" s="22">
        <v>6015</v>
      </c>
      <c r="F146" s="22">
        <v>104</v>
      </c>
      <c r="G146" s="22">
        <v>6015</v>
      </c>
      <c r="H146" s="22">
        <f t="shared" si="19"/>
        <v>32473</v>
      </c>
      <c r="I146" s="22">
        <v>0</v>
      </c>
      <c r="J146" s="22">
        <f t="shared" si="20"/>
        <v>32473</v>
      </c>
    </row>
    <row r="147" spans="1:10" ht="15.75">
      <c r="A147" s="22">
        <v>4</v>
      </c>
      <c r="B147" s="18" t="s">
        <v>73</v>
      </c>
      <c r="C147" s="22">
        <v>9989</v>
      </c>
      <c r="D147" s="22">
        <v>3941</v>
      </c>
      <c r="E147" s="22">
        <v>50</v>
      </c>
      <c r="F147" s="22">
        <v>506</v>
      </c>
      <c r="G147" s="22">
        <v>50</v>
      </c>
      <c r="H147" s="22">
        <f t="shared" si="19"/>
        <v>14536</v>
      </c>
      <c r="I147" s="22">
        <v>0</v>
      </c>
      <c r="J147" s="22">
        <f t="shared" si="20"/>
        <v>14536</v>
      </c>
    </row>
    <row r="148" spans="1:10" ht="15.75">
      <c r="A148" s="22">
        <v>5</v>
      </c>
      <c r="B148" s="18" t="s">
        <v>74</v>
      </c>
      <c r="C148" s="22">
        <v>5562</v>
      </c>
      <c r="D148" s="22">
        <v>5976</v>
      </c>
      <c r="E148" s="22">
        <v>6549</v>
      </c>
      <c r="F148" s="22">
        <v>36</v>
      </c>
      <c r="G148" s="22">
        <v>6549</v>
      </c>
      <c r="H148" s="22">
        <f t="shared" si="19"/>
        <v>24672</v>
      </c>
      <c r="I148" s="22">
        <v>0</v>
      </c>
      <c r="J148" s="22">
        <f t="shared" si="20"/>
        <v>24672</v>
      </c>
    </row>
    <row r="149" spans="1:10" ht="15.75">
      <c r="A149" s="22">
        <v>6</v>
      </c>
      <c r="B149" s="18" t="s">
        <v>75</v>
      </c>
      <c r="C149" s="22">
        <v>5767</v>
      </c>
      <c r="D149" s="22">
        <v>6727</v>
      </c>
      <c r="E149" s="22">
        <v>6500</v>
      </c>
      <c r="F149" s="22">
        <v>65</v>
      </c>
      <c r="G149" s="22">
        <v>6500</v>
      </c>
      <c r="H149" s="22">
        <f t="shared" si="19"/>
        <v>25559</v>
      </c>
      <c r="I149" s="22">
        <v>0</v>
      </c>
      <c r="J149" s="22">
        <f t="shared" si="20"/>
        <v>25559</v>
      </c>
    </row>
    <row r="150" spans="1:10" ht="15.75">
      <c r="A150" s="22">
        <v>7</v>
      </c>
      <c r="B150" s="18" t="s">
        <v>76</v>
      </c>
      <c r="C150" s="22">
        <v>5021</v>
      </c>
      <c r="D150" s="22">
        <v>7199</v>
      </c>
      <c r="E150" s="22">
        <v>5275</v>
      </c>
      <c r="F150" s="22">
        <v>87</v>
      </c>
      <c r="G150" s="22">
        <v>5275</v>
      </c>
      <c r="H150" s="22">
        <f t="shared" si="19"/>
        <v>22857</v>
      </c>
      <c r="I150" s="22">
        <v>0</v>
      </c>
      <c r="J150" s="22">
        <f t="shared" si="20"/>
        <v>22857</v>
      </c>
    </row>
    <row r="151" spans="1:10" ht="15.75">
      <c r="A151" s="22">
        <v>8</v>
      </c>
      <c r="B151" s="18" t="s">
        <v>77</v>
      </c>
      <c r="C151" s="22">
        <v>6529</v>
      </c>
      <c r="D151" s="22">
        <v>4273</v>
      </c>
      <c r="E151" s="22">
        <v>9621</v>
      </c>
      <c r="F151" s="22">
        <v>7936</v>
      </c>
      <c r="G151" s="22">
        <v>9621</v>
      </c>
      <c r="H151" s="22">
        <f t="shared" si="19"/>
        <v>37980</v>
      </c>
      <c r="I151" s="22">
        <v>0</v>
      </c>
      <c r="J151" s="22">
        <f t="shared" si="20"/>
        <v>37980</v>
      </c>
    </row>
    <row r="152" spans="1:10" ht="15.75">
      <c r="A152" s="22">
        <v>9</v>
      </c>
      <c r="B152" s="18" t="s">
        <v>78</v>
      </c>
      <c r="C152" s="22">
        <v>7698</v>
      </c>
      <c r="D152" s="22">
        <v>4638</v>
      </c>
      <c r="E152" s="22">
        <v>1856</v>
      </c>
      <c r="F152" s="22">
        <v>0</v>
      </c>
      <c r="G152" s="22">
        <v>1856</v>
      </c>
      <c r="H152" s="22">
        <f t="shared" si="19"/>
        <v>16048</v>
      </c>
      <c r="I152" s="22">
        <v>0</v>
      </c>
      <c r="J152" s="22">
        <f t="shared" si="20"/>
        <v>16048</v>
      </c>
    </row>
    <row r="153" spans="1:10" ht="15.75">
      <c r="A153" s="22">
        <v>10</v>
      </c>
      <c r="B153" s="18" t="s">
        <v>79</v>
      </c>
      <c r="C153" s="22">
        <v>4389</v>
      </c>
      <c r="D153" s="22">
        <v>3515</v>
      </c>
      <c r="E153" s="22">
        <v>579</v>
      </c>
      <c r="F153" s="22">
        <v>324</v>
      </c>
      <c r="G153" s="22">
        <v>579</v>
      </c>
      <c r="H153" s="22">
        <f t="shared" si="19"/>
        <v>9386</v>
      </c>
      <c r="I153" s="22">
        <v>0</v>
      </c>
      <c r="J153" s="22">
        <f t="shared" si="20"/>
        <v>9386</v>
      </c>
    </row>
    <row r="154" spans="1:10" ht="15.75">
      <c r="A154" s="22">
        <v>11</v>
      </c>
      <c r="B154" s="18" t="s">
        <v>80</v>
      </c>
      <c r="C154" s="22">
        <v>3683</v>
      </c>
      <c r="D154" s="22">
        <v>5486</v>
      </c>
      <c r="E154" s="22">
        <v>5069</v>
      </c>
      <c r="F154" s="22">
        <v>8431</v>
      </c>
      <c r="G154" s="22">
        <v>5069</v>
      </c>
      <c r="H154" s="22">
        <f t="shared" si="19"/>
        <v>27738</v>
      </c>
      <c r="I154" s="22">
        <v>0</v>
      </c>
      <c r="J154" s="22">
        <f t="shared" si="20"/>
        <v>27738</v>
      </c>
    </row>
    <row r="155" spans="1:10" ht="15.75">
      <c r="A155" s="22"/>
      <c r="B155" s="19" t="s">
        <v>19</v>
      </c>
      <c r="C155" s="23">
        <f>SUM(C144:C154)</f>
        <v>89417</v>
      </c>
      <c r="D155" s="23">
        <f aca="true" t="shared" si="21" ref="D155:J155">SUM(D144:D154)</f>
        <v>73197</v>
      </c>
      <c r="E155" s="23">
        <f t="shared" si="21"/>
        <v>58036</v>
      </c>
      <c r="F155" s="23">
        <f t="shared" si="21"/>
        <v>17999</v>
      </c>
      <c r="G155" s="23">
        <f t="shared" si="21"/>
        <v>58036</v>
      </c>
      <c r="H155" s="23">
        <f t="shared" si="21"/>
        <v>296685</v>
      </c>
      <c r="I155" s="23">
        <f t="shared" si="21"/>
        <v>0</v>
      </c>
      <c r="J155" s="23">
        <f t="shared" si="21"/>
        <v>296685</v>
      </c>
    </row>
    <row r="156" spans="1:2" ht="15">
      <c r="A156" s="34"/>
      <c r="B156" s="16"/>
    </row>
    <row r="157" spans="1:2" ht="15">
      <c r="A157" s="34"/>
      <c r="B157" s="16"/>
    </row>
    <row r="158" spans="1:2" ht="12.75">
      <c r="A158" s="6" t="s">
        <v>81</v>
      </c>
      <c r="B158" s="28"/>
    </row>
    <row r="159" spans="1:10" ht="36">
      <c r="A159" s="26" t="s">
        <v>10</v>
      </c>
      <c r="B159" s="27" t="s">
        <v>94</v>
      </c>
      <c r="C159" s="17" t="s">
        <v>2</v>
      </c>
      <c r="D159" s="17" t="s">
        <v>3</v>
      </c>
      <c r="E159" s="17" t="s">
        <v>4</v>
      </c>
      <c r="F159" s="17" t="s">
        <v>5</v>
      </c>
      <c r="G159" s="17" t="s">
        <v>6</v>
      </c>
      <c r="H159" s="17" t="s">
        <v>7</v>
      </c>
      <c r="I159" s="17" t="s">
        <v>8</v>
      </c>
      <c r="J159" s="17" t="s">
        <v>9</v>
      </c>
    </row>
    <row r="160" spans="1:10" ht="15">
      <c r="A160" s="20">
        <v>1</v>
      </c>
      <c r="B160" s="24">
        <v>2</v>
      </c>
      <c r="C160" s="20">
        <v>3</v>
      </c>
      <c r="D160" s="21">
        <v>4</v>
      </c>
      <c r="E160" s="20">
        <v>5</v>
      </c>
      <c r="F160" s="21">
        <v>6</v>
      </c>
      <c r="G160" s="20">
        <v>7</v>
      </c>
      <c r="H160" s="21">
        <v>8</v>
      </c>
      <c r="I160" s="20">
        <v>9</v>
      </c>
      <c r="J160" s="21">
        <v>10</v>
      </c>
    </row>
    <row r="161" spans="1:10" ht="15.75">
      <c r="A161" s="22">
        <v>1</v>
      </c>
      <c r="B161" s="18" t="s">
        <v>82</v>
      </c>
      <c r="C161" s="22">
        <v>5686.82</v>
      </c>
      <c r="D161" s="22">
        <v>7566.36</v>
      </c>
      <c r="E161" s="22">
        <v>10374.58</v>
      </c>
      <c r="F161" s="22">
        <v>769.03</v>
      </c>
      <c r="G161" s="22">
        <v>650.02</v>
      </c>
      <c r="H161" s="22">
        <f>SUM(C161:G161)</f>
        <v>25046.81</v>
      </c>
      <c r="I161" s="22">
        <v>4905.11</v>
      </c>
      <c r="J161" s="22">
        <f>+H161-I161</f>
        <v>20141.7</v>
      </c>
    </row>
    <row r="162" spans="1:10" ht="15.75">
      <c r="A162" s="22">
        <v>2</v>
      </c>
      <c r="B162" s="18" t="s">
        <v>83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f aca="true" t="shared" si="22" ref="H162:H170">SUM(C162:G162)</f>
        <v>0</v>
      </c>
      <c r="I162" s="22">
        <v>0</v>
      </c>
      <c r="J162" s="22">
        <f aca="true" t="shared" si="23" ref="J162:J170">+H162-I162</f>
        <v>0</v>
      </c>
    </row>
    <row r="163" spans="1:10" ht="15.75">
      <c r="A163" s="22">
        <v>3</v>
      </c>
      <c r="B163" s="18" t="s">
        <v>102</v>
      </c>
      <c r="C163" s="22">
        <v>20</v>
      </c>
      <c r="D163" s="22">
        <v>2854</v>
      </c>
      <c r="E163" s="22">
        <v>1118</v>
      </c>
      <c r="F163" s="22">
        <v>885</v>
      </c>
      <c r="G163" s="22">
        <v>19433</v>
      </c>
      <c r="H163" s="22">
        <f t="shared" si="22"/>
        <v>24310</v>
      </c>
      <c r="I163" s="22">
        <v>589</v>
      </c>
      <c r="J163" s="22">
        <f t="shared" si="23"/>
        <v>23721</v>
      </c>
    </row>
    <row r="164" spans="1:10" ht="15.75">
      <c r="A164" s="22">
        <v>4</v>
      </c>
      <c r="B164" s="18" t="s">
        <v>103</v>
      </c>
      <c r="C164" s="22">
        <v>11864.98</v>
      </c>
      <c r="D164" s="22">
        <v>7929.39</v>
      </c>
      <c r="E164" s="22">
        <v>35095.15</v>
      </c>
      <c r="F164" s="22">
        <v>5906.22</v>
      </c>
      <c r="G164" s="22">
        <v>14780.34</v>
      </c>
      <c r="H164" s="22">
        <f t="shared" si="22"/>
        <v>75576.08</v>
      </c>
      <c r="I164" s="22">
        <v>1092.93</v>
      </c>
      <c r="J164" s="22">
        <f t="shared" si="23"/>
        <v>74483.15000000001</v>
      </c>
    </row>
    <row r="165" spans="1:10" ht="15.75">
      <c r="A165" s="22">
        <v>5</v>
      </c>
      <c r="B165" s="18" t="s">
        <v>84</v>
      </c>
      <c r="C165" s="22">
        <v>0</v>
      </c>
      <c r="D165" s="22">
        <v>0</v>
      </c>
      <c r="E165" s="22">
        <v>0</v>
      </c>
      <c r="F165" s="22">
        <v>0</v>
      </c>
      <c r="G165" s="22">
        <v>0</v>
      </c>
      <c r="H165" s="22">
        <f t="shared" si="22"/>
        <v>0</v>
      </c>
      <c r="I165" s="22">
        <v>0</v>
      </c>
      <c r="J165" s="22">
        <f t="shared" si="23"/>
        <v>0</v>
      </c>
    </row>
    <row r="166" spans="1:10" ht="15.75">
      <c r="A166" s="22">
        <v>6</v>
      </c>
      <c r="B166" s="18" t="s">
        <v>104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f t="shared" si="22"/>
        <v>0</v>
      </c>
      <c r="I166" s="22">
        <v>0</v>
      </c>
      <c r="J166" s="22">
        <f t="shared" si="23"/>
        <v>0</v>
      </c>
    </row>
    <row r="167" spans="1:10" ht="15.75">
      <c r="A167" s="22">
        <v>7</v>
      </c>
      <c r="B167" s="18" t="s">
        <v>105</v>
      </c>
      <c r="C167" s="22">
        <v>6884</v>
      </c>
      <c r="D167" s="22">
        <v>7757</v>
      </c>
      <c r="E167" s="22">
        <v>5136</v>
      </c>
      <c r="F167" s="22">
        <v>18</v>
      </c>
      <c r="G167" s="22">
        <v>0</v>
      </c>
      <c r="H167" s="22">
        <f t="shared" si="22"/>
        <v>19795</v>
      </c>
      <c r="I167" s="22">
        <v>170</v>
      </c>
      <c r="J167" s="22">
        <f t="shared" si="23"/>
        <v>19625</v>
      </c>
    </row>
    <row r="168" spans="1:10" ht="15.75">
      <c r="A168" s="22">
        <v>8</v>
      </c>
      <c r="B168" s="18" t="s">
        <v>106</v>
      </c>
      <c r="C168" s="22">
        <v>3121.78</v>
      </c>
      <c r="D168" s="22">
        <v>4753.64</v>
      </c>
      <c r="E168" s="22">
        <v>8904.65</v>
      </c>
      <c r="F168" s="22">
        <v>1742.4</v>
      </c>
      <c r="G168" s="22">
        <v>5390.88</v>
      </c>
      <c r="H168" s="22">
        <f t="shared" si="22"/>
        <v>23913.350000000002</v>
      </c>
      <c r="I168" s="22">
        <v>0</v>
      </c>
      <c r="J168" s="22">
        <f t="shared" si="23"/>
        <v>23913.350000000002</v>
      </c>
    </row>
    <row r="169" spans="1:10" ht="15.75">
      <c r="A169" s="22">
        <v>9</v>
      </c>
      <c r="B169" s="18" t="s">
        <v>107</v>
      </c>
      <c r="C169" s="22">
        <v>4326.92</v>
      </c>
      <c r="D169" s="22">
        <v>20110.06</v>
      </c>
      <c r="E169" s="22">
        <v>5775.55</v>
      </c>
      <c r="F169" s="22">
        <v>329</v>
      </c>
      <c r="G169" s="22">
        <v>39.3</v>
      </c>
      <c r="H169" s="22">
        <f t="shared" si="22"/>
        <v>30580.83</v>
      </c>
      <c r="I169" s="22">
        <v>816.93</v>
      </c>
      <c r="J169" s="22">
        <f t="shared" si="23"/>
        <v>29763.9</v>
      </c>
    </row>
    <row r="170" spans="1:10" ht="15.75">
      <c r="A170" s="22">
        <v>10</v>
      </c>
      <c r="B170" s="18" t="s">
        <v>108</v>
      </c>
      <c r="C170" s="22">
        <v>13124.97</v>
      </c>
      <c r="D170" s="22">
        <v>24913.64</v>
      </c>
      <c r="E170" s="22">
        <v>44966.07</v>
      </c>
      <c r="F170" s="22">
        <v>221.61</v>
      </c>
      <c r="G170" s="22">
        <v>2829.47</v>
      </c>
      <c r="H170" s="22">
        <f t="shared" si="22"/>
        <v>86055.76</v>
      </c>
      <c r="I170" s="22">
        <v>674.13</v>
      </c>
      <c r="J170" s="22">
        <f t="shared" si="23"/>
        <v>85381.62999999999</v>
      </c>
    </row>
    <row r="171" spans="1:10" ht="15.75">
      <c r="A171" s="23"/>
      <c r="B171" s="19" t="s">
        <v>19</v>
      </c>
      <c r="C171" s="23">
        <f>SUM(C161:C170)</f>
        <v>45029.47</v>
      </c>
      <c r="D171" s="23">
        <f aca="true" t="shared" si="24" ref="D171:J171">SUM(D161:D170)</f>
        <v>75884.09</v>
      </c>
      <c r="E171" s="23">
        <f t="shared" si="24"/>
        <v>111370</v>
      </c>
      <c r="F171" s="23">
        <f t="shared" si="24"/>
        <v>9871.26</v>
      </c>
      <c r="G171" s="23">
        <f t="shared" si="24"/>
        <v>43123.01</v>
      </c>
      <c r="H171" s="23">
        <f t="shared" si="24"/>
        <v>285277.83</v>
      </c>
      <c r="I171" s="23">
        <f t="shared" si="24"/>
        <v>8248.1</v>
      </c>
      <c r="J171" s="23">
        <f t="shared" si="24"/>
        <v>277029.73</v>
      </c>
    </row>
    <row r="172" spans="1:2" ht="15">
      <c r="A172" s="34"/>
      <c r="B172" s="16"/>
    </row>
    <row r="173" spans="1:2" ht="15">
      <c r="A173" s="34"/>
      <c r="B173" s="16"/>
    </row>
    <row r="174" spans="1:2" ht="12.75">
      <c r="A174" s="6" t="s">
        <v>92</v>
      </c>
      <c r="B174" s="28"/>
    </row>
    <row r="175" spans="1:10" ht="36">
      <c r="A175" s="26" t="s">
        <v>10</v>
      </c>
      <c r="B175" s="27" t="s">
        <v>94</v>
      </c>
      <c r="C175" s="17" t="s">
        <v>2</v>
      </c>
      <c r="D175" s="17" t="s">
        <v>3</v>
      </c>
      <c r="E175" s="17" t="s">
        <v>4</v>
      </c>
      <c r="F175" s="17" t="s">
        <v>5</v>
      </c>
      <c r="G175" s="17" t="s">
        <v>6</v>
      </c>
      <c r="H175" s="17" t="s">
        <v>7</v>
      </c>
      <c r="I175" s="17" t="s">
        <v>8</v>
      </c>
      <c r="J175" s="17" t="s">
        <v>9</v>
      </c>
    </row>
    <row r="176" spans="1:10" ht="15">
      <c r="A176" s="20">
        <v>1</v>
      </c>
      <c r="B176" s="24">
        <v>2</v>
      </c>
      <c r="C176" s="20">
        <v>3</v>
      </c>
      <c r="D176" s="21">
        <v>4</v>
      </c>
      <c r="E176" s="20">
        <v>5</v>
      </c>
      <c r="F176" s="21">
        <v>6</v>
      </c>
      <c r="G176" s="20">
        <v>7</v>
      </c>
      <c r="H176" s="21">
        <v>8</v>
      </c>
      <c r="I176" s="20">
        <v>9</v>
      </c>
      <c r="J176" s="21">
        <v>10</v>
      </c>
    </row>
    <row r="177" spans="1:10" ht="15.75">
      <c r="A177" s="22">
        <v>1</v>
      </c>
      <c r="B177" s="18" t="s">
        <v>85</v>
      </c>
      <c r="C177" s="22">
        <v>0</v>
      </c>
      <c r="D177" s="22">
        <v>0</v>
      </c>
      <c r="E177" s="22">
        <v>386</v>
      </c>
      <c r="F177" s="22">
        <v>0</v>
      </c>
      <c r="G177" s="22">
        <v>0</v>
      </c>
      <c r="H177" s="22">
        <f>SUM(C177:G177)</f>
        <v>386</v>
      </c>
      <c r="I177" s="22">
        <v>0</v>
      </c>
      <c r="J177" s="22">
        <f>+H177-I177</f>
        <v>386</v>
      </c>
    </row>
    <row r="178" spans="1:10" ht="15.75">
      <c r="A178" s="22">
        <v>2</v>
      </c>
      <c r="B178" s="18" t="s">
        <v>91</v>
      </c>
      <c r="C178" s="22">
        <v>326</v>
      </c>
      <c r="D178" s="22">
        <v>1822</v>
      </c>
      <c r="E178" s="22">
        <v>10499</v>
      </c>
      <c r="F178" s="22">
        <v>2018</v>
      </c>
      <c r="G178" s="22">
        <v>2354</v>
      </c>
      <c r="H178" s="22">
        <f aca="true" t="shared" si="25" ref="H178:H183">SUM(C178:G178)</f>
        <v>17019</v>
      </c>
      <c r="I178" s="22">
        <v>980</v>
      </c>
      <c r="J178" s="22">
        <f aca="true" t="shared" si="26" ref="J178:J183">+H178-I178</f>
        <v>16039</v>
      </c>
    </row>
    <row r="179" spans="1:10" ht="15.75">
      <c r="A179" s="22">
        <v>3</v>
      </c>
      <c r="B179" s="18" t="s">
        <v>86</v>
      </c>
      <c r="C179" s="22">
        <v>684</v>
      </c>
      <c r="D179" s="22">
        <v>4835</v>
      </c>
      <c r="E179" s="22">
        <v>177</v>
      </c>
      <c r="F179" s="22">
        <v>21573</v>
      </c>
      <c r="G179" s="22">
        <v>54057</v>
      </c>
      <c r="H179" s="22">
        <f t="shared" si="25"/>
        <v>81326</v>
      </c>
      <c r="I179" s="22">
        <v>157</v>
      </c>
      <c r="J179" s="22">
        <f t="shared" si="26"/>
        <v>81169</v>
      </c>
    </row>
    <row r="180" spans="1:10" ht="15.75">
      <c r="A180" s="22">
        <v>4</v>
      </c>
      <c r="B180" s="18" t="s">
        <v>87</v>
      </c>
      <c r="C180" s="22">
        <v>75</v>
      </c>
      <c r="D180" s="22">
        <v>6550</v>
      </c>
      <c r="E180" s="22">
        <v>2199</v>
      </c>
      <c r="F180" s="22">
        <v>31776</v>
      </c>
      <c r="G180" s="22">
        <v>17</v>
      </c>
      <c r="H180" s="22">
        <f t="shared" si="25"/>
        <v>40617</v>
      </c>
      <c r="I180" s="22">
        <v>604</v>
      </c>
      <c r="J180" s="22">
        <f t="shared" si="26"/>
        <v>40013</v>
      </c>
    </row>
    <row r="181" spans="1:10" ht="15.75">
      <c r="A181" s="22">
        <v>5</v>
      </c>
      <c r="B181" s="18" t="s">
        <v>88</v>
      </c>
      <c r="C181" s="22">
        <v>534</v>
      </c>
      <c r="D181" s="22">
        <v>6042</v>
      </c>
      <c r="E181" s="22">
        <v>5663</v>
      </c>
      <c r="F181" s="22">
        <v>13999</v>
      </c>
      <c r="G181" s="22">
        <v>3996</v>
      </c>
      <c r="H181" s="22">
        <f t="shared" si="25"/>
        <v>30234</v>
      </c>
      <c r="I181" s="22">
        <v>552</v>
      </c>
      <c r="J181" s="22">
        <f t="shared" si="26"/>
        <v>29682</v>
      </c>
    </row>
    <row r="182" spans="1:10" ht="15.75">
      <c r="A182" s="22">
        <v>6</v>
      </c>
      <c r="B182" s="18" t="s">
        <v>90</v>
      </c>
      <c r="C182" s="22">
        <v>572</v>
      </c>
      <c r="D182" s="22">
        <v>6597</v>
      </c>
      <c r="E182" s="22">
        <v>18683</v>
      </c>
      <c r="F182" s="22">
        <v>52459</v>
      </c>
      <c r="G182" s="22">
        <v>14542</v>
      </c>
      <c r="H182" s="22">
        <f t="shared" si="25"/>
        <v>92853</v>
      </c>
      <c r="I182" s="22">
        <v>1494</v>
      </c>
      <c r="J182" s="22">
        <f t="shared" si="26"/>
        <v>91359</v>
      </c>
    </row>
    <row r="183" spans="1:10" ht="15.75">
      <c r="A183" s="22">
        <v>7</v>
      </c>
      <c r="B183" s="18" t="s">
        <v>89</v>
      </c>
      <c r="C183" s="22">
        <v>4</v>
      </c>
      <c r="D183" s="22">
        <v>6030</v>
      </c>
      <c r="E183" s="22">
        <v>3125</v>
      </c>
      <c r="F183" s="22">
        <v>64014</v>
      </c>
      <c r="G183" s="22">
        <v>1526</v>
      </c>
      <c r="H183" s="22">
        <f t="shared" si="25"/>
        <v>74699</v>
      </c>
      <c r="I183" s="22">
        <v>1590</v>
      </c>
      <c r="J183" s="22">
        <f t="shared" si="26"/>
        <v>73109</v>
      </c>
    </row>
    <row r="184" spans="1:10" ht="15.75">
      <c r="A184" s="23"/>
      <c r="B184" s="19" t="s">
        <v>19</v>
      </c>
      <c r="C184" s="23">
        <f>SUM(C177:C183)</f>
        <v>2195</v>
      </c>
      <c r="D184" s="23">
        <f aca="true" t="shared" si="27" ref="D184:J184">SUM(D177:D183)</f>
        <v>31876</v>
      </c>
      <c r="E184" s="23">
        <f t="shared" si="27"/>
        <v>40732</v>
      </c>
      <c r="F184" s="23">
        <f t="shared" si="27"/>
        <v>185839</v>
      </c>
      <c r="G184" s="23">
        <f t="shared" si="27"/>
        <v>76492</v>
      </c>
      <c r="H184" s="23">
        <f t="shared" si="27"/>
        <v>337134</v>
      </c>
      <c r="I184" s="23">
        <f t="shared" si="27"/>
        <v>5377</v>
      </c>
      <c r="J184" s="23">
        <f t="shared" si="27"/>
        <v>331757</v>
      </c>
    </row>
    <row r="185" spans="1:10" ht="15.75">
      <c r="A185" s="35"/>
      <c r="B185" s="31"/>
      <c r="C185" s="15"/>
      <c r="D185" s="15"/>
      <c r="E185" s="15"/>
      <c r="F185" s="15"/>
      <c r="G185" s="15"/>
      <c r="H185" s="15"/>
      <c r="I185" s="15"/>
      <c r="J185" s="15"/>
    </row>
    <row r="186" spans="1:10" ht="15.75">
      <c r="A186" s="35"/>
      <c r="B186" s="31"/>
      <c r="C186" s="15"/>
      <c r="D186" s="15"/>
      <c r="E186" s="15"/>
      <c r="F186" s="15"/>
      <c r="G186" s="15"/>
      <c r="H186" s="15"/>
      <c r="I186" s="15"/>
      <c r="J186" s="15"/>
    </row>
    <row r="187" spans="1:10" ht="15.75">
      <c r="A187" s="35"/>
      <c r="B187" s="31"/>
      <c r="C187" s="15"/>
      <c r="D187" s="15"/>
      <c r="E187" s="15"/>
      <c r="F187" s="15"/>
      <c r="G187" s="15"/>
      <c r="H187" s="15"/>
      <c r="I187" s="15"/>
      <c r="J187" s="15"/>
    </row>
    <row r="188" spans="1:2" ht="12.75">
      <c r="A188" s="6" t="s">
        <v>109</v>
      </c>
      <c r="B188" s="28"/>
    </row>
    <row r="189" spans="1:10" ht="36">
      <c r="A189" s="26" t="s">
        <v>10</v>
      </c>
      <c r="B189" s="27" t="s">
        <v>94</v>
      </c>
      <c r="C189" s="17" t="s">
        <v>2</v>
      </c>
      <c r="D189" s="17" t="s">
        <v>3</v>
      </c>
      <c r="E189" s="17" t="s">
        <v>4</v>
      </c>
      <c r="F189" s="17" t="s">
        <v>5</v>
      </c>
      <c r="G189" s="17" t="s">
        <v>6</v>
      </c>
      <c r="H189" s="17" t="s">
        <v>7</v>
      </c>
      <c r="I189" s="17" t="s">
        <v>8</v>
      </c>
      <c r="J189" s="17" t="s">
        <v>9</v>
      </c>
    </row>
    <row r="190" spans="1:10" ht="15">
      <c r="A190" s="20">
        <v>1</v>
      </c>
      <c r="B190" s="24">
        <v>2</v>
      </c>
      <c r="C190" s="20">
        <v>3</v>
      </c>
      <c r="D190" s="21">
        <v>4</v>
      </c>
      <c r="E190" s="20">
        <v>5</v>
      </c>
      <c r="F190" s="21">
        <v>6</v>
      </c>
      <c r="G190" s="20">
        <v>7</v>
      </c>
      <c r="H190" s="21">
        <v>8</v>
      </c>
      <c r="I190" s="20">
        <v>9</v>
      </c>
      <c r="J190" s="21">
        <v>10</v>
      </c>
    </row>
    <row r="191" spans="1:10" ht="15.75">
      <c r="A191" s="22">
        <v>1</v>
      </c>
      <c r="B191" s="18" t="s">
        <v>110</v>
      </c>
      <c r="C191" s="22">
        <v>166.15</v>
      </c>
      <c r="D191" s="22">
        <v>2694.37</v>
      </c>
      <c r="E191" s="22">
        <v>7687.27</v>
      </c>
      <c r="F191" s="22">
        <v>74915.09</v>
      </c>
      <c r="G191" s="22">
        <v>2947.06</v>
      </c>
      <c r="H191" s="22">
        <f>SUM(C191:G191)</f>
        <v>88409.94</v>
      </c>
      <c r="I191" s="22">
        <v>1794.37</v>
      </c>
      <c r="J191" s="22">
        <f>+H191-I191</f>
        <v>86615.57</v>
      </c>
    </row>
    <row r="192" spans="1:10" ht="15.75">
      <c r="A192" s="22">
        <v>2</v>
      </c>
      <c r="B192" s="18" t="s">
        <v>111</v>
      </c>
      <c r="C192" s="22">
        <v>50.3</v>
      </c>
      <c r="D192" s="22">
        <v>2760.8</v>
      </c>
      <c r="E192" s="22">
        <v>3047.41</v>
      </c>
      <c r="F192" s="22">
        <v>8081.65</v>
      </c>
      <c r="G192" s="22">
        <v>753.51</v>
      </c>
      <c r="H192" s="22">
        <f>SUM(C192:G192)</f>
        <v>14693.67</v>
      </c>
      <c r="I192" s="22">
        <v>512.23</v>
      </c>
      <c r="J192" s="22">
        <f>+H192-I192</f>
        <v>14181.44</v>
      </c>
    </row>
    <row r="193" spans="1:10" ht="15.75">
      <c r="A193" s="22">
        <v>3</v>
      </c>
      <c r="B193" s="18" t="s">
        <v>112</v>
      </c>
      <c r="C193" s="22">
        <v>575</v>
      </c>
      <c r="D193" s="22">
        <v>3778</v>
      </c>
      <c r="E193" s="22">
        <v>42259</v>
      </c>
      <c r="F193" s="22">
        <v>13723</v>
      </c>
      <c r="G193" s="22">
        <v>18965</v>
      </c>
      <c r="H193" s="22">
        <f>SUM(C193:G193)</f>
        <v>79300</v>
      </c>
      <c r="I193" s="22">
        <v>206</v>
      </c>
      <c r="J193" s="22">
        <f>+H193-I193</f>
        <v>79094</v>
      </c>
    </row>
    <row r="194" spans="1:10" ht="15.75">
      <c r="A194" s="22">
        <v>4</v>
      </c>
      <c r="B194" s="18" t="s">
        <v>113</v>
      </c>
      <c r="C194" s="22">
        <v>152.63</v>
      </c>
      <c r="D194" s="22">
        <v>4386.94</v>
      </c>
      <c r="E194" s="22">
        <v>2856.37</v>
      </c>
      <c r="F194" s="22">
        <v>16891.33</v>
      </c>
      <c r="G194" s="22">
        <v>3183.05</v>
      </c>
      <c r="H194" s="22">
        <f>SUM(C194:G194)</f>
        <v>27470.32</v>
      </c>
      <c r="I194" s="22">
        <v>348.41</v>
      </c>
      <c r="J194" s="22">
        <f>+H194-I194</f>
        <v>27121.91</v>
      </c>
    </row>
    <row r="195" spans="1:10" ht="15.75">
      <c r="A195" s="22">
        <v>5</v>
      </c>
      <c r="B195" s="18" t="s">
        <v>114</v>
      </c>
      <c r="C195" s="22">
        <v>0</v>
      </c>
      <c r="D195" s="22">
        <v>667</v>
      </c>
      <c r="E195" s="22">
        <v>6068</v>
      </c>
      <c r="F195" s="22">
        <v>6277</v>
      </c>
      <c r="G195" s="22">
        <v>600</v>
      </c>
      <c r="H195" s="22">
        <f>SUM(C195:G195)</f>
        <v>13612</v>
      </c>
      <c r="I195" s="22">
        <v>525</v>
      </c>
      <c r="J195" s="22">
        <f>+H195-I195</f>
        <v>13087</v>
      </c>
    </row>
    <row r="196" spans="1:10" ht="15.75">
      <c r="A196" s="23"/>
      <c r="B196" s="19" t="s">
        <v>19</v>
      </c>
      <c r="C196" s="23">
        <f aca="true" t="shared" si="28" ref="C196:J196">SUM(C191:C195)</f>
        <v>944.08</v>
      </c>
      <c r="D196" s="23">
        <f t="shared" si="28"/>
        <v>14287.11</v>
      </c>
      <c r="E196" s="23">
        <f t="shared" si="28"/>
        <v>61918.05</v>
      </c>
      <c r="F196" s="23">
        <f t="shared" si="28"/>
        <v>119888.06999999999</v>
      </c>
      <c r="G196" s="23">
        <f t="shared" si="28"/>
        <v>26448.62</v>
      </c>
      <c r="H196" s="23">
        <f t="shared" si="28"/>
        <v>223485.93</v>
      </c>
      <c r="I196" s="23">
        <f t="shared" si="28"/>
        <v>3386.0099999999998</v>
      </c>
      <c r="J196" s="23">
        <f t="shared" si="28"/>
        <v>220099.92</v>
      </c>
    </row>
    <row r="197" spans="1:2" ht="15">
      <c r="A197" s="34"/>
      <c r="B197" s="16"/>
    </row>
    <row r="198" spans="1:2" ht="15">
      <c r="A198" s="34"/>
      <c r="B198" s="16"/>
    </row>
    <row r="199" spans="1:2" ht="12.75">
      <c r="A199" s="6" t="s">
        <v>115</v>
      </c>
      <c r="B199" s="28"/>
    </row>
    <row r="200" spans="1:10" ht="36">
      <c r="A200" s="26" t="s">
        <v>10</v>
      </c>
      <c r="B200" s="27" t="s">
        <v>94</v>
      </c>
      <c r="C200" s="17" t="s">
        <v>2</v>
      </c>
      <c r="D200" s="17" t="s">
        <v>3</v>
      </c>
      <c r="E200" s="17" t="s">
        <v>4</v>
      </c>
      <c r="F200" s="17" t="s">
        <v>5</v>
      </c>
      <c r="G200" s="17" t="s">
        <v>6</v>
      </c>
      <c r="H200" s="17" t="s">
        <v>7</v>
      </c>
      <c r="I200" s="17" t="s">
        <v>8</v>
      </c>
      <c r="J200" s="17" t="s">
        <v>9</v>
      </c>
    </row>
    <row r="201" spans="1:10" ht="15">
      <c r="A201" s="20">
        <v>1</v>
      </c>
      <c r="B201" s="24">
        <v>2</v>
      </c>
      <c r="C201" s="20">
        <v>3</v>
      </c>
      <c r="D201" s="21">
        <v>4</v>
      </c>
      <c r="E201" s="20">
        <v>5</v>
      </c>
      <c r="F201" s="21">
        <v>6</v>
      </c>
      <c r="G201" s="20">
        <v>7</v>
      </c>
      <c r="H201" s="21">
        <v>8</v>
      </c>
      <c r="I201" s="20">
        <v>9</v>
      </c>
      <c r="J201" s="21">
        <v>10</v>
      </c>
    </row>
    <row r="202" spans="1:10" ht="15.75">
      <c r="A202" s="22">
        <v>1</v>
      </c>
      <c r="B202" s="18" t="s">
        <v>116</v>
      </c>
      <c r="C202" s="22">
        <v>0</v>
      </c>
      <c r="D202" s="22">
        <v>0</v>
      </c>
      <c r="E202" s="22">
        <v>0</v>
      </c>
      <c r="F202" s="22">
        <v>0</v>
      </c>
      <c r="G202" s="22">
        <v>0</v>
      </c>
      <c r="H202" s="22">
        <f>SUM(C202:G202)</f>
        <v>0</v>
      </c>
      <c r="I202" s="22">
        <v>0</v>
      </c>
      <c r="J202" s="22">
        <f>+H202-I202</f>
        <v>0</v>
      </c>
    </row>
    <row r="203" spans="1:10" ht="15.75">
      <c r="A203" s="22">
        <v>2</v>
      </c>
      <c r="B203" s="18" t="s">
        <v>117</v>
      </c>
      <c r="C203" s="22">
        <v>0</v>
      </c>
      <c r="D203" s="22">
        <v>0</v>
      </c>
      <c r="E203" s="22">
        <v>0</v>
      </c>
      <c r="F203" s="22">
        <v>0</v>
      </c>
      <c r="G203" s="22">
        <v>0</v>
      </c>
      <c r="H203" s="22">
        <f>SUM(C203:G203)</f>
        <v>0</v>
      </c>
      <c r="I203" s="22">
        <v>0</v>
      </c>
      <c r="J203" s="22">
        <f>+H203-I203</f>
        <v>0</v>
      </c>
    </row>
    <row r="204" spans="1:10" ht="15.75">
      <c r="A204" s="22">
        <v>3</v>
      </c>
      <c r="B204" s="18" t="s">
        <v>118</v>
      </c>
      <c r="C204" s="22">
        <v>0</v>
      </c>
      <c r="D204" s="22">
        <v>0</v>
      </c>
      <c r="E204" s="22">
        <v>0</v>
      </c>
      <c r="F204" s="22">
        <v>0</v>
      </c>
      <c r="G204" s="22">
        <v>0</v>
      </c>
      <c r="H204" s="22">
        <f>SUM(C204:G204)</f>
        <v>0</v>
      </c>
      <c r="I204" s="22">
        <v>0</v>
      </c>
      <c r="J204" s="22">
        <f>+H204-I204</f>
        <v>0</v>
      </c>
    </row>
    <row r="205" spans="1:10" ht="15.75">
      <c r="A205" s="22">
        <v>4</v>
      </c>
      <c r="B205" s="18" t="s">
        <v>119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f>SUM(C205:G205)</f>
        <v>0</v>
      </c>
      <c r="I205" s="22">
        <v>0</v>
      </c>
      <c r="J205" s="22">
        <f>+H205-I205</f>
        <v>0</v>
      </c>
    </row>
    <row r="206" spans="1:10" ht="15.75">
      <c r="A206" s="22">
        <v>5</v>
      </c>
      <c r="B206" s="18" t="s">
        <v>120</v>
      </c>
      <c r="C206" s="22">
        <v>11</v>
      </c>
      <c r="D206" s="22">
        <v>370</v>
      </c>
      <c r="E206" s="22">
        <v>125</v>
      </c>
      <c r="F206" s="22">
        <v>1228</v>
      </c>
      <c r="G206" s="22">
        <v>0</v>
      </c>
      <c r="H206" s="22">
        <f>SUM(C206:G206)</f>
        <v>1734</v>
      </c>
      <c r="I206" s="22">
        <v>1322</v>
      </c>
      <c r="J206" s="22">
        <f>+H206-I206</f>
        <v>412</v>
      </c>
    </row>
    <row r="207" spans="1:10" ht="15.75">
      <c r="A207" s="23"/>
      <c r="B207" s="19" t="s">
        <v>19</v>
      </c>
      <c r="C207" s="23">
        <f aca="true" t="shared" si="29" ref="C207:J207">SUM(C202:C206)</f>
        <v>11</v>
      </c>
      <c r="D207" s="23">
        <f t="shared" si="29"/>
        <v>370</v>
      </c>
      <c r="E207" s="23">
        <f t="shared" si="29"/>
        <v>125</v>
      </c>
      <c r="F207" s="23">
        <f t="shared" si="29"/>
        <v>1228</v>
      </c>
      <c r="G207" s="23">
        <f t="shared" si="29"/>
        <v>0</v>
      </c>
      <c r="H207" s="23">
        <f t="shared" si="29"/>
        <v>1734</v>
      </c>
      <c r="I207" s="23">
        <f t="shared" si="29"/>
        <v>1322</v>
      </c>
      <c r="J207" s="23">
        <f t="shared" si="29"/>
        <v>412</v>
      </c>
    </row>
    <row r="208" spans="1:2" ht="15">
      <c r="A208" s="34"/>
      <c r="B208" s="16"/>
    </row>
    <row r="209" spans="1:2" ht="15">
      <c r="A209" s="34"/>
      <c r="B209" s="16"/>
    </row>
    <row r="210" spans="1:2" ht="15">
      <c r="A210" s="34"/>
      <c r="B210" s="16"/>
    </row>
    <row r="211" spans="1:3" ht="12.75">
      <c r="A211" s="6" t="s">
        <v>121</v>
      </c>
      <c r="B211" s="28"/>
      <c r="C211" s="28"/>
    </row>
    <row r="212" spans="1:10" ht="36">
      <c r="A212" s="26" t="s">
        <v>10</v>
      </c>
      <c r="B212" s="27" t="s">
        <v>94</v>
      </c>
      <c r="C212" s="17" t="s">
        <v>2</v>
      </c>
      <c r="D212" s="17" t="s">
        <v>3</v>
      </c>
      <c r="E212" s="17" t="s">
        <v>4</v>
      </c>
      <c r="F212" s="17" t="s">
        <v>5</v>
      </c>
      <c r="G212" s="17" t="s">
        <v>6</v>
      </c>
      <c r="H212" s="17" t="s">
        <v>7</v>
      </c>
      <c r="I212" s="17" t="s">
        <v>8</v>
      </c>
      <c r="J212" s="17" t="s">
        <v>9</v>
      </c>
    </row>
    <row r="213" spans="1:10" ht="15">
      <c r="A213" s="20">
        <v>1</v>
      </c>
      <c r="B213" s="24">
        <v>2</v>
      </c>
      <c r="C213" s="20">
        <v>3</v>
      </c>
      <c r="D213" s="21">
        <v>4</v>
      </c>
      <c r="E213" s="20">
        <v>5</v>
      </c>
      <c r="F213" s="21">
        <v>6</v>
      </c>
      <c r="G213" s="20">
        <v>7</v>
      </c>
      <c r="H213" s="21">
        <v>8</v>
      </c>
      <c r="I213" s="20">
        <v>9</v>
      </c>
      <c r="J213" s="21">
        <v>10</v>
      </c>
    </row>
    <row r="214" spans="1:10" ht="15.75">
      <c r="A214" s="22">
        <v>1</v>
      </c>
      <c r="B214" s="18"/>
      <c r="C214" s="22">
        <v>0</v>
      </c>
      <c r="D214" s="22">
        <v>0</v>
      </c>
      <c r="E214" s="22">
        <v>0</v>
      </c>
      <c r="F214" s="22">
        <v>0</v>
      </c>
      <c r="G214" s="22">
        <v>0</v>
      </c>
      <c r="H214" s="22">
        <f>SUM(C214:G214)</f>
        <v>0</v>
      </c>
      <c r="I214" s="22">
        <v>0</v>
      </c>
      <c r="J214" s="22">
        <f>+H214-I214</f>
        <v>0</v>
      </c>
    </row>
    <row r="215" spans="1:10" ht="15.75">
      <c r="A215" s="23"/>
      <c r="B215" s="19" t="s">
        <v>19</v>
      </c>
      <c r="C215" s="23">
        <f aca="true" t="shared" si="30" ref="C215:J215">SUM(C214:C214)</f>
        <v>0</v>
      </c>
      <c r="D215" s="23">
        <f t="shared" si="30"/>
        <v>0</v>
      </c>
      <c r="E215" s="23">
        <f t="shared" si="30"/>
        <v>0</v>
      </c>
      <c r="F215" s="23">
        <f t="shared" si="30"/>
        <v>0</v>
      </c>
      <c r="G215" s="23">
        <f t="shared" si="30"/>
        <v>0</v>
      </c>
      <c r="H215" s="23">
        <f t="shared" si="30"/>
        <v>0</v>
      </c>
      <c r="I215" s="23">
        <f t="shared" si="30"/>
        <v>0</v>
      </c>
      <c r="J215" s="23">
        <f t="shared" si="30"/>
        <v>0</v>
      </c>
    </row>
    <row r="216" spans="1:2" ht="15">
      <c r="A216" s="34"/>
      <c r="B216" s="16"/>
    </row>
    <row r="217" spans="1:2" ht="15">
      <c r="A217" s="34"/>
      <c r="B217" s="16"/>
    </row>
    <row r="218" spans="1:2" ht="15">
      <c r="A218" s="34"/>
      <c r="B218" s="16"/>
    </row>
    <row r="219" spans="1:2" ht="12.75">
      <c r="A219" s="6" t="s">
        <v>122</v>
      </c>
      <c r="B219" s="28"/>
    </row>
    <row r="220" spans="1:10" ht="36">
      <c r="A220" s="26" t="s">
        <v>10</v>
      </c>
      <c r="B220" s="27" t="s">
        <v>94</v>
      </c>
      <c r="C220" s="17" t="s">
        <v>2</v>
      </c>
      <c r="D220" s="17" t="s">
        <v>3</v>
      </c>
      <c r="E220" s="17" t="s">
        <v>4</v>
      </c>
      <c r="F220" s="17" t="s">
        <v>5</v>
      </c>
      <c r="G220" s="17" t="s">
        <v>6</v>
      </c>
      <c r="H220" s="17" t="s">
        <v>7</v>
      </c>
      <c r="I220" s="17" t="s">
        <v>8</v>
      </c>
      <c r="J220" s="17" t="s">
        <v>9</v>
      </c>
    </row>
    <row r="221" spans="1:10" ht="15">
      <c r="A221" s="20">
        <v>1</v>
      </c>
      <c r="B221" s="24">
        <v>2</v>
      </c>
      <c r="C221" s="20">
        <v>3</v>
      </c>
      <c r="D221" s="21">
        <v>4</v>
      </c>
      <c r="E221" s="20">
        <v>5</v>
      </c>
      <c r="F221" s="21">
        <v>6</v>
      </c>
      <c r="G221" s="20">
        <v>7</v>
      </c>
      <c r="H221" s="21">
        <v>8</v>
      </c>
      <c r="I221" s="20">
        <v>9</v>
      </c>
      <c r="J221" s="21">
        <v>10</v>
      </c>
    </row>
    <row r="222" spans="1:10" ht="15.75">
      <c r="A222" s="22">
        <v>1</v>
      </c>
      <c r="B222" s="18" t="s">
        <v>126</v>
      </c>
      <c r="C222" s="22">
        <v>0</v>
      </c>
      <c r="D222" s="22">
        <v>1980</v>
      </c>
      <c r="E222" s="22">
        <v>793</v>
      </c>
      <c r="F222" s="22">
        <v>3012</v>
      </c>
      <c r="G222" s="22">
        <v>1455</v>
      </c>
      <c r="H222" s="22">
        <f>SUM(C222:G222)</f>
        <v>7240</v>
      </c>
      <c r="I222" s="22">
        <v>38</v>
      </c>
      <c r="J222" s="22">
        <f>+H222-I222</f>
        <v>7202</v>
      </c>
    </row>
    <row r="223" spans="1:10" ht="15.75">
      <c r="A223" s="22">
        <v>2</v>
      </c>
      <c r="B223" s="18" t="s">
        <v>123</v>
      </c>
      <c r="C223" s="22">
        <v>6</v>
      </c>
      <c r="D223" s="22">
        <v>2813</v>
      </c>
      <c r="E223" s="22">
        <v>6543</v>
      </c>
      <c r="F223" s="22">
        <v>1686</v>
      </c>
      <c r="G223" s="22">
        <v>2058</v>
      </c>
      <c r="H223" s="22">
        <f>SUM(C223:G223)</f>
        <v>13106</v>
      </c>
      <c r="I223" s="22">
        <v>160</v>
      </c>
      <c r="J223" s="22">
        <f>+H223-I223</f>
        <v>12946</v>
      </c>
    </row>
    <row r="224" spans="1:10" ht="15.75">
      <c r="A224" s="22">
        <v>3</v>
      </c>
      <c r="B224" s="18" t="s">
        <v>124</v>
      </c>
      <c r="C224" s="22">
        <v>3381</v>
      </c>
      <c r="D224" s="22">
        <v>5867</v>
      </c>
      <c r="E224" s="22">
        <v>41086</v>
      </c>
      <c r="F224" s="22">
        <v>12873</v>
      </c>
      <c r="G224" s="22">
        <v>10306</v>
      </c>
      <c r="H224" s="22">
        <f>SUM(C224:G224)</f>
        <v>73513</v>
      </c>
      <c r="I224" s="22">
        <v>0</v>
      </c>
      <c r="J224" s="22">
        <f>+H224-I224</f>
        <v>73513</v>
      </c>
    </row>
    <row r="225" spans="1:10" ht="15.75">
      <c r="A225" s="22">
        <v>4</v>
      </c>
      <c r="B225" s="18" t="s">
        <v>125</v>
      </c>
      <c r="C225" s="22">
        <v>16</v>
      </c>
      <c r="D225" s="22">
        <v>6801</v>
      </c>
      <c r="E225" s="22">
        <v>15354</v>
      </c>
      <c r="F225" s="22">
        <v>36022</v>
      </c>
      <c r="G225" s="22">
        <v>0</v>
      </c>
      <c r="H225" s="22">
        <f>SUM(C225:G225)</f>
        <v>58193</v>
      </c>
      <c r="I225" s="22">
        <v>418</v>
      </c>
      <c r="J225" s="22">
        <f>+H225-I225</f>
        <v>57775</v>
      </c>
    </row>
    <row r="226" spans="1:10" ht="15.75">
      <c r="A226" s="23"/>
      <c r="B226" s="19" t="s">
        <v>19</v>
      </c>
      <c r="C226" s="23">
        <f aca="true" t="shared" si="31" ref="C226:J226">SUM(C222:C225)</f>
        <v>3403</v>
      </c>
      <c r="D226" s="23">
        <f t="shared" si="31"/>
        <v>17461</v>
      </c>
      <c r="E226" s="23">
        <f t="shared" si="31"/>
        <v>63776</v>
      </c>
      <c r="F226" s="23">
        <f t="shared" si="31"/>
        <v>53593</v>
      </c>
      <c r="G226" s="23">
        <f t="shared" si="31"/>
        <v>13819</v>
      </c>
      <c r="H226" s="23">
        <f t="shared" si="31"/>
        <v>152052</v>
      </c>
      <c r="I226" s="23">
        <f t="shared" si="31"/>
        <v>616</v>
      </c>
      <c r="J226" s="23">
        <f t="shared" si="31"/>
        <v>151436</v>
      </c>
    </row>
    <row r="227" spans="1:2" ht="15">
      <c r="A227" s="34"/>
      <c r="B227" s="16"/>
    </row>
    <row r="228" spans="1:2" ht="15">
      <c r="A228" s="34"/>
      <c r="B228" s="16"/>
    </row>
    <row r="229" spans="1:2" ht="15">
      <c r="A229" s="34"/>
      <c r="B229" s="16"/>
    </row>
    <row r="230" spans="1:2" ht="15">
      <c r="A230" s="34"/>
      <c r="B230" s="16"/>
    </row>
    <row r="231" spans="1:2" ht="15">
      <c r="A231" s="34"/>
      <c r="B231" s="16"/>
    </row>
    <row r="232" spans="1:2" ht="15">
      <c r="A232" s="34"/>
      <c r="B232" s="16"/>
    </row>
    <row r="233" spans="1:2" ht="15">
      <c r="A233" s="34"/>
      <c r="B233" s="16"/>
    </row>
    <row r="234" spans="1:2" ht="15">
      <c r="A234" s="34"/>
      <c r="B234" s="16"/>
    </row>
    <row r="235" spans="1:2" ht="12.75">
      <c r="A235" s="6" t="s">
        <v>127</v>
      </c>
      <c r="B235" s="28"/>
    </row>
    <row r="236" spans="1:10" ht="36">
      <c r="A236" s="26" t="s">
        <v>10</v>
      </c>
      <c r="B236" s="27" t="s">
        <v>94</v>
      </c>
      <c r="C236" s="17" t="s">
        <v>2</v>
      </c>
      <c r="D236" s="17" t="s">
        <v>3</v>
      </c>
      <c r="E236" s="17" t="s">
        <v>4</v>
      </c>
      <c r="F236" s="17" t="s">
        <v>5</v>
      </c>
      <c r="G236" s="17" t="s">
        <v>6</v>
      </c>
      <c r="H236" s="17" t="s">
        <v>7</v>
      </c>
      <c r="I236" s="17" t="s">
        <v>8</v>
      </c>
      <c r="J236" s="17" t="s">
        <v>9</v>
      </c>
    </row>
    <row r="237" spans="1:10" ht="15">
      <c r="A237" s="20">
        <v>1</v>
      </c>
      <c r="B237" s="24">
        <v>2</v>
      </c>
      <c r="C237" s="20">
        <v>3</v>
      </c>
      <c r="D237" s="21">
        <v>4</v>
      </c>
      <c r="E237" s="20">
        <v>5</v>
      </c>
      <c r="F237" s="21">
        <v>6</v>
      </c>
      <c r="G237" s="20">
        <v>7</v>
      </c>
      <c r="H237" s="21">
        <v>8</v>
      </c>
      <c r="I237" s="20">
        <v>9</v>
      </c>
      <c r="J237" s="21">
        <v>10</v>
      </c>
    </row>
    <row r="238" spans="1:10" ht="15.75">
      <c r="A238" s="22">
        <v>1</v>
      </c>
      <c r="B238" s="18" t="s">
        <v>128</v>
      </c>
      <c r="C238" s="22">
        <v>0</v>
      </c>
      <c r="D238" s="22">
        <v>6429</v>
      </c>
      <c r="E238" s="22">
        <v>0</v>
      </c>
      <c r="F238" s="22">
        <v>5234</v>
      </c>
      <c r="G238" s="22">
        <v>0</v>
      </c>
      <c r="H238" s="22">
        <f>SUM(C238:G238)</f>
        <v>11663</v>
      </c>
      <c r="I238" s="22">
        <v>11.92</v>
      </c>
      <c r="J238" s="22">
        <f>+H238-I238</f>
        <v>11651.08</v>
      </c>
    </row>
    <row r="239" spans="1:10" ht="15.75">
      <c r="A239" s="22">
        <v>2</v>
      </c>
      <c r="B239" s="18" t="s">
        <v>129</v>
      </c>
      <c r="C239" s="22">
        <v>7.95</v>
      </c>
      <c r="D239" s="22">
        <v>86.16</v>
      </c>
      <c r="E239" s="22">
        <v>609.53</v>
      </c>
      <c r="F239" s="22">
        <v>10.63</v>
      </c>
      <c r="G239" s="22">
        <v>0</v>
      </c>
      <c r="H239" s="22">
        <f aca="true" t="shared" si="32" ref="H239:H245">SUM(C239:G239)</f>
        <v>714.27</v>
      </c>
      <c r="I239" s="22">
        <v>31.33</v>
      </c>
      <c r="J239" s="22">
        <f aca="true" t="shared" si="33" ref="J239:J245">+H239-I239</f>
        <v>682.9399999999999</v>
      </c>
    </row>
    <row r="240" spans="1:10" ht="15.75">
      <c r="A240" s="22">
        <v>3</v>
      </c>
      <c r="B240" s="18" t="s">
        <v>130</v>
      </c>
      <c r="C240" s="22">
        <v>0</v>
      </c>
      <c r="D240" s="22">
        <v>69.27</v>
      </c>
      <c r="E240" s="22">
        <v>1769.28</v>
      </c>
      <c r="F240" s="22">
        <v>925.42</v>
      </c>
      <c r="G240" s="22">
        <v>0</v>
      </c>
      <c r="H240" s="22">
        <f t="shared" si="32"/>
        <v>2763.97</v>
      </c>
      <c r="I240" s="22">
        <v>434.2</v>
      </c>
      <c r="J240" s="22">
        <f t="shared" si="33"/>
        <v>2329.77</v>
      </c>
    </row>
    <row r="241" spans="1:10" ht="15.75">
      <c r="A241" s="22">
        <v>4</v>
      </c>
      <c r="B241" s="18" t="s">
        <v>131</v>
      </c>
      <c r="C241" s="22">
        <v>13.07</v>
      </c>
      <c r="D241" s="22">
        <v>648.22</v>
      </c>
      <c r="E241" s="22">
        <v>72.74</v>
      </c>
      <c r="F241" s="22">
        <v>328.98</v>
      </c>
      <c r="G241" s="22">
        <v>13.14</v>
      </c>
      <c r="H241" s="22">
        <f t="shared" si="32"/>
        <v>1076.1500000000003</v>
      </c>
      <c r="I241" s="22">
        <v>0</v>
      </c>
      <c r="J241" s="22">
        <f t="shared" si="33"/>
        <v>1076.1500000000003</v>
      </c>
    </row>
    <row r="242" spans="1:10" ht="15.75">
      <c r="A242" s="22">
        <v>5</v>
      </c>
      <c r="B242" s="18" t="s">
        <v>132</v>
      </c>
      <c r="C242" s="22">
        <v>0.5</v>
      </c>
      <c r="D242" s="22">
        <v>198.61</v>
      </c>
      <c r="E242" s="22">
        <v>810.31</v>
      </c>
      <c r="F242" s="22">
        <v>4794.03</v>
      </c>
      <c r="G242" s="22">
        <v>80.05</v>
      </c>
      <c r="H242" s="22">
        <f t="shared" si="32"/>
        <v>5883.5</v>
      </c>
      <c r="I242" s="22">
        <v>93.79</v>
      </c>
      <c r="J242" s="22">
        <f t="shared" si="33"/>
        <v>5789.71</v>
      </c>
    </row>
    <row r="243" spans="1:10" ht="15.75">
      <c r="A243" s="22">
        <v>6</v>
      </c>
      <c r="B243" s="18" t="s">
        <v>133</v>
      </c>
      <c r="C243" s="22">
        <v>0</v>
      </c>
      <c r="D243" s="22">
        <v>6339</v>
      </c>
      <c r="E243" s="22">
        <v>0</v>
      </c>
      <c r="F243" s="22">
        <v>1082</v>
      </c>
      <c r="G243" s="22">
        <v>32</v>
      </c>
      <c r="H243" s="22">
        <f t="shared" si="32"/>
        <v>7453</v>
      </c>
      <c r="I243" s="22">
        <v>11.77</v>
      </c>
      <c r="J243" s="22">
        <f t="shared" si="33"/>
        <v>7441.23</v>
      </c>
    </row>
    <row r="244" spans="1:10" ht="15.75">
      <c r="A244" s="22">
        <v>7</v>
      </c>
      <c r="B244" s="18" t="s">
        <v>134</v>
      </c>
      <c r="C244" s="22">
        <v>0</v>
      </c>
      <c r="D244" s="22">
        <v>0</v>
      </c>
      <c r="E244" s="22">
        <v>73.98</v>
      </c>
      <c r="F244" s="22">
        <v>0</v>
      </c>
      <c r="G244" s="22">
        <v>0</v>
      </c>
      <c r="H244" s="22">
        <f t="shared" si="32"/>
        <v>73.98</v>
      </c>
      <c r="I244" s="22">
        <v>0</v>
      </c>
      <c r="J244" s="22">
        <f t="shared" si="33"/>
        <v>73.98</v>
      </c>
    </row>
    <row r="245" spans="1:10" ht="15.75">
      <c r="A245" s="22">
        <v>8</v>
      </c>
      <c r="B245" s="18" t="s">
        <v>135</v>
      </c>
      <c r="C245" s="22">
        <v>43.54</v>
      </c>
      <c r="D245" s="22">
        <v>237.5</v>
      </c>
      <c r="E245" s="22">
        <v>3325.41</v>
      </c>
      <c r="F245" s="22">
        <v>1130.4</v>
      </c>
      <c r="G245" s="22">
        <v>403.75</v>
      </c>
      <c r="H245" s="22">
        <f t="shared" si="32"/>
        <v>5140.6</v>
      </c>
      <c r="I245" s="22">
        <v>847.31</v>
      </c>
      <c r="J245" s="22">
        <f t="shared" si="33"/>
        <v>4293.290000000001</v>
      </c>
    </row>
    <row r="246" spans="1:10" ht="15.75">
      <c r="A246" s="23"/>
      <c r="B246" s="19" t="s">
        <v>19</v>
      </c>
      <c r="C246" s="23">
        <f aca="true" t="shared" si="34" ref="C246:J246">SUM(C238:C245)</f>
        <v>65.06</v>
      </c>
      <c r="D246" s="23">
        <f t="shared" si="34"/>
        <v>14007.76</v>
      </c>
      <c r="E246" s="23">
        <f t="shared" si="34"/>
        <v>6661.25</v>
      </c>
      <c r="F246" s="23">
        <f t="shared" si="34"/>
        <v>13505.460000000001</v>
      </c>
      <c r="G246" s="23">
        <f t="shared" si="34"/>
        <v>528.94</v>
      </c>
      <c r="H246" s="23">
        <f t="shared" si="34"/>
        <v>34768.47</v>
      </c>
      <c r="I246" s="23">
        <f t="shared" si="34"/>
        <v>1430.32</v>
      </c>
      <c r="J246" s="23">
        <f t="shared" si="34"/>
        <v>33338.15</v>
      </c>
    </row>
    <row r="247" spans="1:2" ht="15">
      <c r="A247" s="34"/>
      <c r="B247" s="16"/>
    </row>
    <row r="248" spans="1:2" ht="15">
      <c r="A248" s="34"/>
      <c r="B248" s="16"/>
    </row>
    <row r="249" spans="1:3" ht="15">
      <c r="A249" s="6" t="s">
        <v>136</v>
      </c>
      <c r="B249" s="28"/>
      <c r="C249" s="16"/>
    </row>
    <row r="250" spans="1:10" ht="36">
      <c r="A250" s="26" t="s">
        <v>10</v>
      </c>
      <c r="B250" s="27" t="s">
        <v>94</v>
      </c>
      <c r="C250" s="17" t="s">
        <v>2</v>
      </c>
      <c r="D250" s="17" t="s">
        <v>3</v>
      </c>
      <c r="E250" s="17" t="s">
        <v>4</v>
      </c>
      <c r="F250" s="17" t="s">
        <v>5</v>
      </c>
      <c r="G250" s="17" t="s">
        <v>6</v>
      </c>
      <c r="H250" s="17" t="s">
        <v>7</v>
      </c>
      <c r="I250" s="17" t="s">
        <v>8</v>
      </c>
      <c r="J250" s="17" t="s">
        <v>9</v>
      </c>
    </row>
    <row r="251" spans="1:10" ht="15">
      <c r="A251" s="20">
        <v>1</v>
      </c>
      <c r="B251" s="24">
        <v>2</v>
      </c>
      <c r="C251" s="20">
        <v>3</v>
      </c>
      <c r="D251" s="21">
        <v>4</v>
      </c>
      <c r="E251" s="20">
        <v>5</v>
      </c>
      <c r="F251" s="21">
        <v>6</v>
      </c>
      <c r="G251" s="20">
        <v>7</v>
      </c>
      <c r="H251" s="21">
        <v>8</v>
      </c>
      <c r="I251" s="20">
        <v>9</v>
      </c>
      <c r="J251" s="21">
        <v>10</v>
      </c>
    </row>
    <row r="252" spans="1:10" ht="15.75">
      <c r="A252" s="22">
        <v>1</v>
      </c>
      <c r="B252" s="18" t="s">
        <v>137</v>
      </c>
      <c r="C252" s="22">
        <v>0</v>
      </c>
      <c r="D252" s="22">
        <v>1426.04</v>
      </c>
      <c r="E252" s="22">
        <v>838.85</v>
      </c>
      <c r="F252" s="22">
        <v>3498.84</v>
      </c>
      <c r="G252" s="22">
        <v>0</v>
      </c>
      <c r="H252" s="22">
        <f>SUM(C252:G252)</f>
        <v>5763.73</v>
      </c>
      <c r="I252" s="22">
        <v>0</v>
      </c>
      <c r="J252" s="22">
        <f>+H252-I252</f>
        <v>5763.73</v>
      </c>
    </row>
    <row r="253" spans="1:10" ht="15.75">
      <c r="A253" s="22">
        <v>2</v>
      </c>
      <c r="B253" s="18" t="s">
        <v>138</v>
      </c>
      <c r="C253" s="22">
        <v>0</v>
      </c>
      <c r="D253" s="22">
        <v>0</v>
      </c>
      <c r="E253" s="22">
        <v>0</v>
      </c>
      <c r="F253" s="22">
        <v>0</v>
      </c>
      <c r="G253" s="22">
        <v>0</v>
      </c>
      <c r="H253" s="22">
        <f aca="true" t="shared" si="35" ref="H253:H259">SUM(C253:G253)</f>
        <v>0</v>
      </c>
      <c r="I253" s="22">
        <v>0</v>
      </c>
      <c r="J253" s="22">
        <f aca="true" t="shared" si="36" ref="J253:J259">+H253-I253</f>
        <v>0</v>
      </c>
    </row>
    <row r="254" spans="1:10" ht="15.75">
      <c r="A254" s="22">
        <v>3</v>
      </c>
      <c r="B254" s="18" t="s">
        <v>139</v>
      </c>
      <c r="C254" s="22">
        <v>0</v>
      </c>
      <c r="D254" s="22">
        <v>0</v>
      </c>
      <c r="E254" s="22">
        <v>0</v>
      </c>
      <c r="F254" s="22">
        <v>0</v>
      </c>
      <c r="G254" s="22">
        <v>0</v>
      </c>
      <c r="H254" s="22">
        <f t="shared" si="35"/>
        <v>0</v>
      </c>
      <c r="I254" s="22">
        <v>0</v>
      </c>
      <c r="J254" s="22">
        <f t="shared" si="36"/>
        <v>0</v>
      </c>
    </row>
    <row r="255" spans="1:10" ht="15.75">
      <c r="A255" s="22">
        <v>4</v>
      </c>
      <c r="B255" s="18" t="s">
        <v>140</v>
      </c>
      <c r="C255" s="22">
        <v>0</v>
      </c>
      <c r="D255" s="22">
        <v>0</v>
      </c>
      <c r="E255" s="22">
        <v>6640</v>
      </c>
      <c r="F255" s="22">
        <v>4033</v>
      </c>
      <c r="G255" s="22">
        <v>3706</v>
      </c>
      <c r="H255" s="22">
        <f t="shared" si="35"/>
        <v>14379</v>
      </c>
      <c r="I255" s="22">
        <v>6640</v>
      </c>
      <c r="J255" s="22">
        <f t="shared" si="36"/>
        <v>7739</v>
      </c>
    </row>
    <row r="256" spans="1:10" ht="15.75">
      <c r="A256" s="22">
        <v>5</v>
      </c>
      <c r="B256" s="18" t="s">
        <v>141</v>
      </c>
      <c r="C256" s="22">
        <v>0</v>
      </c>
      <c r="D256" s="22">
        <v>0</v>
      </c>
      <c r="E256" s="22">
        <v>0</v>
      </c>
      <c r="F256" s="22">
        <v>0</v>
      </c>
      <c r="G256" s="22">
        <v>0</v>
      </c>
      <c r="H256" s="22">
        <f t="shared" si="35"/>
        <v>0</v>
      </c>
      <c r="I256" s="22">
        <v>0</v>
      </c>
      <c r="J256" s="22">
        <f t="shared" si="36"/>
        <v>0</v>
      </c>
    </row>
    <row r="257" spans="1:10" ht="15.75">
      <c r="A257" s="22">
        <v>6</v>
      </c>
      <c r="B257" s="18" t="s">
        <v>142</v>
      </c>
      <c r="C257" s="22">
        <v>0</v>
      </c>
      <c r="D257" s="22">
        <v>0</v>
      </c>
      <c r="E257" s="22">
        <v>0</v>
      </c>
      <c r="F257" s="22">
        <v>0</v>
      </c>
      <c r="G257" s="22">
        <v>0</v>
      </c>
      <c r="H257" s="22">
        <f t="shared" si="35"/>
        <v>0</v>
      </c>
      <c r="I257" s="22">
        <v>0</v>
      </c>
      <c r="J257" s="22">
        <f t="shared" si="36"/>
        <v>0</v>
      </c>
    </row>
    <row r="258" spans="1:10" ht="15.75">
      <c r="A258" s="22">
        <v>7</v>
      </c>
      <c r="B258" s="18" t="s">
        <v>143</v>
      </c>
      <c r="C258" s="22">
        <v>0</v>
      </c>
      <c r="D258" s="22">
        <v>0</v>
      </c>
      <c r="E258" s="22">
        <v>0</v>
      </c>
      <c r="F258" s="22">
        <v>0</v>
      </c>
      <c r="G258" s="22">
        <v>0</v>
      </c>
      <c r="H258" s="22">
        <f t="shared" si="35"/>
        <v>0</v>
      </c>
      <c r="I258" s="22">
        <v>0</v>
      </c>
      <c r="J258" s="22">
        <f t="shared" si="36"/>
        <v>0</v>
      </c>
    </row>
    <row r="259" spans="1:10" ht="15.75">
      <c r="A259" s="22">
        <v>8</v>
      </c>
      <c r="B259" s="18" t="s">
        <v>144</v>
      </c>
      <c r="C259" s="22">
        <v>0</v>
      </c>
      <c r="D259" s="22">
        <v>2319</v>
      </c>
      <c r="E259" s="22">
        <v>2006</v>
      </c>
      <c r="F259" s="22">
        <v>7271</v>
      </c>
      <c r="G259" s="22">
        <v>1799</v>
      </c>
      <c r="H259" s="22">
        <f t="shared" si="35"/>
        <v>13395</v>
      </c>
      <c r="I259" s="22">
        <v>0</v>
      </c>
      <c r="J259" s="22">
        <f t="shared" si="36"/>
        <v>13395</v>
      </c>
    </row>
    <row r="260" spans="1:10" ht="15.75">
      <c r="A260" s="23"/>
      <c r="B260" s="19" t="s">
        <v>19</v>
      </c>
      <c r="C260" s="23">
        <f aca="true" t="shared" si="37" ref="C260:J260">SUM(C252:C259)</f>
        <v>0</v>
      </c>
      <c r="D260" s="23">
        <f t="shared" si="37"/>
        <v>3745.04</v>
      </c>
      <c r="E260" s="23">
        <f t="shared" si="37"/>
        <v>9484.85</v>
      </c>
      <c r="F260" s="23">
        <f t="shared" si="37"/>
        <v>14802.84</v>
      </c>
      <c r="G260" s="23">
        <f t="shared" si="37"/>
        <v>5505</v>
      </c>
      <c r="H260" s="23">
        <f t="shared" si="37"/>
        <v>33537.729999999996</v>
      </c>
      <c r="I260" s="23">
        <f t="shared" si="37"/>
        <v>6640</v>
      </c>
      <c r="J260" s="23">
        <f t="shared" si="37"/>
        <v>26897.73</v>
      </c>
    </row>
    <row r="261" spans="1:10" ht="15.75">
      <c r="A261" s="35"/>
      <c r="B261" s="31"/>
      <c r="C261" s="15"/>
      <c r="D261" s="15"/>
      <c r="E261" s="15"/>
      <c r="F261" s="15"/>
      <c r="G261" s="15"/>
      <c r="H261" s="15"/>
      <c r="I261" s="15"/>
      <c r="J261" s="15"/>
    </row>
    <row r="262" spans="1:10" ht="15.75">
      <c r="A262" s="35"/>
      <c r="B262" s="31"/>
      <c r="C262" s="15"/>
      <c r="D262" s="15"/>
      <c r="E262" s="15"/>
      <c r="F262" s="15"/>
      <c r="G262" s="15"/>
      <c r="H262" s="15"/>
      <c r="I262" s="15"/>
      <c r="J262" s="15"/>
    </row>
    <row r="263" spans="1:2" ht="15">
      <c r="A263" s="34"/>
      <c r="B263" s="16"/>
    </row>
    <row r="264" spans="1:2" ht="12.75">
      <c r="A264" s="29" t="s">
        <v>145</v>
      </c>
      <c r="B264" s="30"/>
    </row>
    <row r="265" spans="1:10" ht="36">
      <c r="A265" s="26" t="s">
        <v>10</v>
      </c>
      <c r="B265" s="27" t="s">
        <v>94</v>
      </c>
      <c r="C265" s="17" t="s">
        <v>2</v>
      </c>
      <c r="D265" s="17" t="s">
        <v>3</v>
      </c>
      <c r="E265" s="17" t="s">
        <v>4</v>
      </c>
      <c r="F265" s="17" t="s">
        <v>5</v>
      </c>
      <c r="G265" s="17" t="s">
        <v>6</v>
      </c>
      <c r="H265" s="17" t="s">
        <v>7</v>
      </c>
      <c r="I265" s="17" t="s">
        <v>8</v>
      </c>
      <c r="J265" s="17" t="s">
        <v>9</v>
      </c>
    </row>
    <row r="266" spans="1:10" ht="15">
      <c r="A266" s="20">
        <v>1</v>
      </c>
      <c r="B266" s="24">
        <v>2</v>
      </c>
      <c r="C266" s="20">
        <v>3</v>
      </c>
      <c r="D266" s="21">
        <v>4</v>
      </c>
      <c r="E266" s="20">
        <v>5</v>
      </c>
      <c r="F266" s="21">
        <v>6</v>
      </c>
      <c r="G266" s="20">
        <v>7</v>
      </c>
      <c r="H266" s="21">
        <v>8</v>
      </c>
      <c r="I266" s="20">
        <v>9</v>
      </c>
      <c r="J266" s="21">
        <v>10</v>
      </c>
    </row>
    <row r="267" spans="1:10" ht="15.75">
      <c r="A267" s="22">
        <v>1</v>
      </c>
      <c r="B267" s="18" t="s">
        <v>146</v>
      </c>
      <c r="C267" s="22">
        <v>0</v>
      </c>
      <c r="D267" s="22">
        <v>5948</v>
      </c>
      <c r="E267" s="22">
        <v>0</v>
      </c>
      <c r="F267" s="22">
        <v>424</v>
      </c>
      <c r="G267" s="22">
        <v>904</v>
      </c>
      <c r="H267" s="22">
        <f>SUM(C267:G267)</f>
        <v>7276</v>
      </c>
      <c r="I267" s="22">
        <v>366</v>
      </c>
      <c r="J267" s="22">
        <f>+H267-I267</f>
        <v>6910</v>
      </c>
    </row>
    <row r="268" spans="1:10" ht="15.75">
      <c r="A268" s="22">
        <v>2</v>
      </c>
      <c r="B268" s="18" t="s">
        <v>147</v>
      </c>
      <c r="C268" s="22">
        <v>0</v>
      </c>
      <c r="D268" s="22">
        <v>6122</v>
      </c>
      <c r="E268" s="22">
        <v>0</v>
      </c>
      <c r="F268" s="22">
        <v>0</v>
      </c>
      <c r="G268" s="22">
        <v>5395</v>
      </c>
      <c r="H268" s="22">
        <f aca="true" t="shared" si="38" ref="H268:H273">SUM(C268:G268)</f>
        <v>11517</v>
      </c>
      <c r="I268" s="22">
        <v>377</v>
      </c>
      <c r="J268" s="22">
        <f aca="true" t="shared" si="39" ref="J268:J273">+H268-I268</f>
        <v>11140</v>
      </c>
    </row>
    <row r="269" spans="1:10" ht="15.75">
      <c r="A269" s="22">
        <v>3</v>
      </c>
      <c r="B269" s="18" t="s">
        <v>148</v>
      </c>
      <c r="C269" s="22">
        <v>1</v>
      </c>
      <c r="D269" s="22">
        <v>8564</v>
      </c>
      <c r="E269" s="22">
        <v>0</v>
      </c>
      <c r="F269" s="22">
        <v>2206</v>
      </c>
      <c r="G269" s="22">
        <v>775</v>
      </c>
      <c r="H269" s="22">
        <f t="shared" si="38"/>
        <v>11546</v>
      </c>
      <c r="I269" s="22">
        <v>475</v>
      </c>
      <c r="J269" s="22">
        <f t="shared" si="39"/>
        <v>11071</v>
      </c>
    </row>
    <row r="270" spans="1:10" ht="15.75">
      <c r="A270" s="22">
        <v>4</v>
      </c>
      <c r="B270" s="18" t="s">
        <v>149</v>
      </c>
      <c r="C270" s="22">
        <v>20296</v>
      </c>
      <c r="D270" s="22">
        <v>11764</v>
      </c>
      <c r="E270" s="22">
        <v>0</v>
      </c>
      <c r="F270" s="22">
        <v>5063</v>
      </c>
      <c r="G270" s="22">
        <v>1933</v>
      </c>
      <c r="H270" s="22">
        <f t="shared" si="38"/>
        <v>39056</v>
      </c>
      <c r="I270" s="22">
        <v>530</v>
      </c>
      <c r="J270" s="22">
        <f t="shared" si="39"/>
        <v>38526</v>
      </c>
    </row>
    <row r="271" spans="1:10" ht="15.75">
      <c r="A271" s="22">
        <v>5</v>
      </c>
      <c r="B271" s="18" t="s">
        <v>150</v>
      </c>
      <c r="C271" s="22">
        <v>15</v>
      </c>
      <c r="D271" s="22">
        <v>6379</v>
      </c>
      <c r="E271" s="22">
        <v>0</v>
      </c>
      <c r="F271" s="22">
        <v>564</v>
      </c>
      <c r="G271" s="22">
        <v>20842</v>
      </c>
      <c r="H271" s="22">
        <f t="shared" si="38"/>
        <v>27800</v>
      </c>
      <c r="I271" s="22">
        <v>123</v>
      </c>
      <c r="J271" s="22">
        <f t="shared" si="39"/>
        <v>27677</v>
      </c>
    </row>
    <row r="272" spans="1:10" ht="15.75">
      <c r="A272" s="22">
        <v>6</v>
      </c>
      <c r="B272" s="18" t="s">
        <v>151</v>
      </c>
      <c r="C272" s="22">
        <v>0</v>
      </c>
      <c r="D272" s="22">
        <v>8801</v>
      </c>
      <c r="E272" s="22">
        <v>0</v>
      </c>
      <c r="F272" s="22">
        <v>3040</v>
      </c>
      <c r="G272" s="22">
        <v>24325</v>
      </c>
      <c r="H272" s="22">
        <f t="shared" si="38"/>
        <v>36166</v>
      </c>
      <c r="I272" s="22">
        <v>4349</v>
      </c>
      <c r="J272" s="22">
        <f t="shared" si="39"/>
        <v>31817</v>
      </c>
    </row>
    <row r="273" spans="1:10" ht="15.75">
      <c r="A273" s="22">
        <v>7</v>
      </c>
      <c r="B273" s="18" t="s">
        <v>152</v>
      </c>
      <c r="C273" s="22">
        <v>16</v>
      </c>
      <c r="D273" s="22">
        <v>8726</v>
      </c>
      <c r="E273" s="22">
        <v>0</v>
      </c>
      <c r="F273" s="22">
        <v>14113</v>
      </c>
      <c r="G273" s="22">
        <v>2480</v>
      </c>
      <c r="H273" s="22">
        <f t="shared" si="38"/>
        <v>25335</v>
      </c>
      <c r="I273" s="22">
        <v>0</v>
      </c>
      <c r="J273" s="22">
        <f t="shared" si="39"/>
        <v>25335</v>
      </c>
    </row>
    <row r="274" spans="1:10" ht="15.75">
      <c r="A274" s="23"/>
      <c r="B274" s="19" t="s">
        <v>19</v>
      </c>
      <c r="C274" s="23">
        <f>SUM(C267:C273)</f>
        <v>20328</v>
      </c>
      <c r="D274" s="23">
        <f aca="true" t="shared" si="40" ref="D274:J274">SUM(D267:D273)</f>
        <v>56304</v>
      </c>
      <c r="E274" s="23">
        <f t="shared" si="40"/>
        <v>0</v>
      </c>
      <c r="F274" s="23">
        <f t="shared" si="40"/>
        <v>25410</v>
      </c>
      <c r="G274" s="23">
        <f t="shared" si="40"/>
        <v>56654</v>
      </c>
      <c r="H274" s="23">
        <f t="shared" si="40"/>
        <v>158696</v>
      </c>
      <c r="I274" s="23">
        <f t="shared" si="40"/>
        <v>6220</v>
      </c>
      <c r="J274" s="23">
        <f t="shared" si="40"/>
        <v>152476</v>
      </c>
    </row>
    <row r="275" spans="1:2" ht="15">
      <c r="A275" s="34"/>
      <c r="B275" s="16"/>
    </row>
    <row r="276" spans="1:2" ht="15">
      <c r="A276" s="34"/>
      <c r="B276" s="16"/>
    </row>
    <row r="277" spans="1:2" ht="15">
      <c r="A277" s="34"/>
      <c r="B277" s="16"/>
    </row>
    <row r="278" spans="1:2" ht="15">
      <c r="A278" s="34"/>
      <c r="B278" s="16"/>
    </row>
    <row r="279" spans="1:2" ht="15">
      <c r="A279" s="34"/>
      <c r="B279" s="16"/>
    </row>
    <row r="280" spans="1:2" ht="15">
      <c r="A280" s="34"/>
      <c r="B280" s="16"/>
    </row>
    <row r="281" spans="1:2" ht="15">
      <c r="A281" s="34"/>
      <c r="B281" s="16"/>
    </row>
    <row r="282" spans="1:3" ht="12.75">
      <c r="A282" s="6" t="s">
        <v>153</v>
      </c>
      <c r="B282" s="28"/>
      <c r="C282" s="28"/>
    </row>
    <row r="283" spans="1:10" ht="36">
      <c r="A283" s="26" t="s">
        <v>10</v>
      </c>
      <c r="B283" s="27" t="s">
        <v>101</v>
      </c>
      <c r="C283" s="17" t="s">
        <v>2</v>
      </c>
      <c r="D283" s="17" t="s">
        <v>3</v>
      </c>
      <c r="E283" s="17" t="s">
        <v>4</v>
      </c>
      <c r="F283" s="17" t="s">
        <v>5</v>
      </c>
      <c r="G283" s="17" t="s">
        <v>6</v>
      </c>
      <c r="H283" s="17" t="s">
        <v>7</v>
      </c>
      <c r="I283" s="17" t="s">
        <v>8</v>
      </c>
      <c r="J283" s="17" t="s">
        <v>9</v>
      </c>
    </row>
    <row r="284" spans="1:10" ht="15">
      <c r="A284" s="20">
        <v>1</v>
      </c>
      <c r="B284" s="24">
        <v>2</v>
      </c>
      <c r="C284" s="20">
        <v>3</v>
      </c>
      <c r="D284" s="21">
        <v>4</v>
      </c>
      <c r="E284" s="20">
        <v>5</v>
      </c>
      <c r="F284" s="21">
        <v>6</v>
      </c>
      <c r="G284" s="20">
        <v>7</v>
      </c>
      <c r="H284" s="21">
        <v>8</v>
      </c>
      <c r="I284" s="20">
        <v>9</v>
      </c>
      <c r="J284" s="21">
        <v>10</v>
      </c>
    </row>
    <row r="285" spans="1:10" ht="15.75">
      <c r="A285" s="22">
        <v>1</v>
      </c>
      <c r="B285" s="18" t="s">
        <v>154</v>
      </c>
      <c r="C285" s="22">
        <v>0</v>
      </c>
      <c r="D285" s="22">
        <v>13969</v>
      </c>
      <c r="E285" s="22">
        <v>35</v>
      </c>
      <c r="F285" s="22">
        <v>5829</v>
      </c>
      <c r="G285" s="22">
        <v>0</v>
      </c>
      <c r="H285" s="22">
        <f>SUM(C285:G285)</f>
        <v>19833</v>
      </c>
      <c r="I285" s="22">
        <v>0</v>
      </c>
      <c r="J285" s="22">
        <f>+H285-I285</f>
        <v>19833</v>
      </c>
    </row>
    <row r="286" spans="1:10" ht="15.75">
      <c r="A286" s="22">
        <v>2</v>
      </c>
      <c r="B286" s="18" t="s">
        <v>155</v>
      </c>
      <c r="C286" s="22">
        <v>0</v>
      </c>
      <c r="D286" s="22">
        <v>9719</v>
      </c>
      <c r="E286" s="22">
        <v>2792</v>
      </c>
      <c r="F286" s="22">
        <v>763</v>
      </c>
      <c r="G286" s="22">
        <v>0</v>
      </c>
      <c r="H286" s="22">
        <f aca="true" t="shared" si="41" ref="H286:H295">SUM(C286:G286)</f>
        <v>13274</v>
      </c>
      <c r="I286" s="22">
        <v>0</v>
      </c>
      <c r="J286" s="22">
        <f aca="true" t="shared" si="42" ref="J286:J295">+H286-I286</f>
        <v>13274</v>
      </c>
    </row>
    <row r="287" spans="1:10" ht="15.75">
      <c r="A287" s="22">
        <v>3</v>
      </c>
      <c r="B287" s="18" t="s">
        <v>156</v>
      </c>
      <c r="C287" s="22">
        <v>0</v>
      </c>
      <c r="D287" s="22">
        <v>10591</v>
      </c>
      <c r="E287" s="22">
        <v>0</v>
      </c>
      <c r="F287" s="22">
        <v>1993</v>
      </c>
      <c r="G287" s="22">
        <v>0</v>
      </c>
      <c r="H287" s="22">
        <f t="shared" si="41"/>
        <v>12584</v>
      </c>
      <c r="I287" s="22">
        <v>0</v>
      </c>
      <c r="J287" s="22">
        <f t="shared" si="42"/>
        <v>12584</v>
      </c>
    </row>
    <row r="288" spans="1:10" ht="15.75">
      <c r="A288" s="22">
        <v>4</v>
      </c>
      <c r="B288" s="18" t="s">
        <v>157</v>
      </c>
      <c r="C288" s="22">
        <v>0</v>
      </c>
      <c r="D288" s="22">
        <v>10564</v>
      </c>
      <c r="E288" s="22">
        <v>4420</v>
      </c>
      <c r="F288" s="22">
        <v>12210</v>
      </c>
      <c r="G288" s="22">
        <v>0</v>
      </c>
      <c r="H288" s="22">
        <f t="shared" si="41"/>
        <v>27194</v>
      </c>
      <c r="I288" s="22">
        <v>236</v>
      </c>
      <c r="J288" s="22">
        <f t="shared" si="42"/>
        <v>26958</v>
      </c>
    </row>
    <row r="289" spans="1:10" ht="15.75">
      <c r="A289" s="22">
        <v>5</v>
      </c>
      <c r="B289" s="18" t="s">
        <v>158</v>
      </c>
      <c r="C289" s="22">
        <v>0</v>
      </c>
      <c r="D289" s="22">
        <v>11827</v>
      </c>
      <c r="E289" s="22">
        <v>5369</v>
      </c>
      <c r="F289" s="22">
        <v>2438</v>
      </c>
      <c r="G289" s="22">
        <v>0</v>
      </c>
      <c r="H289" s="22">
        <f t="shared" si="41"/>
        <v>19634</v>
      </c>
      <c r="I289" s="22">
        <v>332</v>
      </c>
      <c r="J289" s="22">
        <f t="shared" si="42"/>
        <v>19302</v>
      </c>
    </row>
    <row r="290" spans="1:10" ht="15.75">
      <c r="A290" s="22">
        <v>6</v>
      </c>
      <c r="B290" s="18" t="s">
        <v>159</v>
      </c>
      <c r="C290" s="22">
        <v>0</v>
      </c>
      <c r="D290" s="22">
        <v>17612</v>
      </c>
      <c r="E290" s="22">
        <v>48</v>
      </c>
      <c r="F290" s="22">
        <v>3676</v>
      </c>
      <c r="G290" s="22">
        <v>0</v>
      </c>
      <c r="H290" s="22">
        <f t="shared" si="41"/>
        <v>21336</v>
      </c>
      <c r="I290" s="22">
        <v>21</v>
      </c>
      <c r="J290" s="22">
        <f t="shared" si="42"/>
        <v>21315</v>
      </c>
    </row>
    <row r="291" spans="1:10" ht="15.75">
      <c r="A291" s="22">
        <v>7</v>
      </c>
      <c r="B291" s="18" t="s">
        <v>160</v>
      </c>
      <c r="C291" s="22">
        <v>0</v>
      </c>
      <c r="D291" s="22">
        <v>14598</v>
      </c>
      <c r="E291" s="22">
        <v>5734</v>
      </c>
      <c r="F291" s="22">
        <v>17288</v>
      </c>
      <c r="G291" s="22">
        <v>0</v>
      </c>
      <c r="H291" s="22">
        <f t="shared" si="41"/>
        <v>37620</v>
      </c>
      <c r="I291" s="22">
        <v>2849</v>
      </c>
      <c r="J291" s="22">
        <f t="shared" si="42"/>
        <v>34771</v>
      </c>
    </row>
    <row r="292" spans="1:10" ht="15.75">
      <c r="A292" s="22">
        <v>8</v>
      </c>
      <c r="B292" s="18" t="s">
        <v>161</v>
      </c>
      <c r="C292" s="22">
        <v>0</v>
      </c>
      <c r="D292" s="22">
        <v>6018</v>
      </c>
      <c r="E292" s="22">
        <v>112</v>
      </c>
      <c r="F292" s="22">
        <v>805</v>
      </c>
      <c r="G292" s="22">
        <v>0</v>
      </c>
      <c r="H292" s="22">
        <f t="shared" si="41"/>
        <v>6935</v>
      </c>
      <c r="I292" s="22">
        <v>1</v>
      </c>
      <c r="J292" s="22">
        <f t="shared" si="42"/>
        <v>6934</v>
      </c>
    </row>
    <row r="293" spans="1:10" ht="15.75">
      <c r="A293" s="22">
        <v>9</v>
      </c>
      <c r="B293" s="18" t="s">
        <v>162</v>
      </c>
      <c r="C293" s="22">
        <v>0</v>
      </c>
      <c r="D293" s="22">
        <v>8259</v>
      </c>
      <c r="E293" s="22">
        <v>0</v>
      </c>
      <c r="F293" s="22">
        <v>701</v>
      </c>
      <c r="G293" s="22">
        <v>0</v>
      </c>
      <c r="H293" s="22">
        <f t="shared" si="41"/>
        <v>8960</v>
      </c>
      <c r="I293" s="22">
        <v>0</v>
      </c>
      <c r="J293" s="22">
        <f t="shared" si="42"/>
        <v>8960</v>
      </c>
    </row>
    <row r="294" spans="1:10" ht="15.75">
      <c r="A294" s="22">
        <v>10</v>
      </c>
      <c r="B294" s="18" t="s">
        <v>163</v>
      </c>
      <c r="C294" s="22">
        <v>0</v>
      </c>
      <c r="D294" s="22">
        <v>13010</v>
      </c>
      <c r="E294" s="22">
        <v>5186</v>
      </c>
      <c r="F294" s="22">
        <v>2787</v>
      </c>
      <c r="G294" s="22">
        <v>0</v>
      </c>
      <c r="H294" s="22">
        <f t="shared" si="41"/>
        <v>20983</v>
      </c>
      <c r="I294" s="22">
        <v>112</v>
      </c>
      <c r="J294" s="22">
        <f t="shared" si="42"/>
        <v>20871</v>
      </c>
    </row>
    <row r="295" spans="1:10" ht="15.75">
      <c r="A295" s="22">
        <v>11</v>
      </c>
      <c r="B295" s="18" t="s">
        <v>164</v>
      </c>
      <c r="C295" s="22">
        <v>0</v>
      </c>
      <c r="D295" s="22">
        <v>4186</v>
      </c>
      <c r="E295" s="22">
        <v>4281</v>
      </c>
      <c r="F295" s="22">
        <v>26398</v>
      </c>
      <c r="G295" s="22">
        <v>0</v>
      </c>
      <c r="H295" s="22">
        <f t="shared" si="41"/>
        <v>34865</v>
      </c>
      <c r="I295" s="22">
        <v>341</v>
      </c>
      <c r="J295" s="22">
        <f t="shared" si="42"/>
        <v>34524</v>
      </c>
    </row>
    <row r="296" spans="1:10" ht="15.75">
      <c r="A296" s="22"/>
      <c r="B296" s="19" t="s">
        <v>19</v>
      </c>
      <c r="C296" s="23">
        <f aca="true" t="shared" si="43" ref="C296:J296">SUM(C285:C295)</f>
        <v>0</v>
      </c>
      <c r="D296" s="23">
        <f t="shared" si="43"/>
        <v>120353</v>
      </c>
      <c r="E296" s="23">
        <f t="shared" si="43"/>
        <v>27977</v>
      </c>
      <c r="F296" s="23">
        <f t="shared" si="43"/>
        <v>74888</v>
      </c>
      <c r="G296" s="23">
        <f t="shared" si="43"/>
        <v>0</v>
      </c>
      <c r="H296" s="23">
        <f t="shared" si="43"/>
        <v>223218</v>
      </c>
      <c r="I296" s="23">
        <f t="shared" si="43"/>
        <v>3892</v>
      </c>
      <c r="J296" s="23">
        <f t="shared" si="43"/>
        <v>219326</v>
      </c>
    </row>
    <row r="297" spans="1:10" ht="15.75">
      <c r="A297" s="41"/>
      <c r="B297" s="31"/>
      <c r="C297" s="35"/>
      <c r="D297" s="35"/>
      <c r="E297" s="35"/>
      <c r="F297" s="35"/>
      <c r="G297" s="35"/>
      <c r="H297" s="35"/>
      <c r="I297" s="35"/>
      <c r="J297" s="35"/>
    </row>
    <row r="298" spans="1:2" ht="15">
      <c r="A298" s="34"/>
      <c r="B298" s="16"/>
    </row>
    <row r="299" spans="1:2" ht="15">
      <c r="A299" s="34"/>
      <c r="B299" s="16"/>
    </row>
    <row r="300" spans="1:2" ht="12.75">
      <c r="A300" s="6" t="s">
        <v>165</v>
      </c>
      <c r="B300" s="28"/>
    </row>
    <row r="301" spans="1:10" ht="36">
      <c r="A301" s="26" t="s">
        <v>10</v>
      </c>
      <c r="B301" s="27" t="s">
        <v>94</v>
      </c>
      <c r="C301" s="17" t="s">
        <v>2</v>
      </c>
      <c r="D301" s="17" t="s">
        <v>3</v>
      </c>
      <c r="E301" s="17" t="s">
        <v>4</v>
      </c>
      <c r="F301" s="17" t="s">
        <v>5</v>
      </c>
      <c r="G301" s="17" t="s">
        <v>6</v>
      </c>
      <c r="H301" s="17" t="s">
        <v>7</v>
      </c>
      <c r="I301" s="17" t="s">
        <v>8</v>
      </c>
      <c r="J301" s="17" t="s">
        <v>9</v>
      </c>
    </row>
    <row r="302" spans="1:10" ht="15">
      <c r="A302" s="20">
        <v>1</v>
      </c>
      <c r="B302" s="24">
        <v>2</v>
      </c>
      <c r="C302" s="20">
        <v>3</v>
      </c>
      <c r="D302" s="21">
        <v>4</v>
      </c>
      <c r="E302" s="20">
        <v>5</v>
      </c>
      <c r="F302" s="21">
        <v>6</v>
      </c>
      <c r="G302" s="20">
        <v>7</v>
      </c>
      <c r="H302" s="21">
        <v>8</v>
      </c>
      <c r="I302" s="20">
        <v>9</v>
      </c>
      <c r="J302" s="21">
        <v>10</v>
      </c>
    </row>
    <row r="303" spans="1:10" ht="15.75">
      <c r="A303" s="22">
        <v>1</v>
      </c>
      <c r="B303" s="18" t="s">
        <v>166</v>
      </c>
      <c r="C303" s="22">
        <v>27087</v>
      </c>
      <c r="D303" s="22">
        <v>14083</v>
      </c>
      <c r="E303" s="22">
        <v>146068</v>
      </c>
      <c r="F303" s="22">
        <v>7580</v>
      </c>
      <c r="G303" s="22">
        <v>0</v>
      </c>
      <c r="H303" s="22">
        <f aca="true" t="shared" si="44" ref="H303:H308">SUM(C303:G303)</f>
        <v>194818</v>
      </c>
      <c r="I303" s="22">
        <v>0</v>
      </c>
      <c r="J303" s="22">
        <f aca="true" t="shared" si="45" ref="J303:J308">+H303-I303</f>
        <v>194818</v>
      </c>
    </row>
    <row r="304" spans="1:10" ht="15.75">
      <c r="A304" s="22">
        <v>2</v>
      </c>
      <c r="B304" s="18" t="s">
        <v>167</v>
      </c>
      <c r="C304" s="22">
        <v>18609</v>
      </c>
      <c r="D304" s="22">
        <v>3342</v>
      </c>
      <c r="E304" s="22">
        <v>61751</v>
      </c>
      <c r="F304" s="22">
        <v>896</v>
      </c>
      <c r="G304" s="22">
        <v>0</v>
      </c>
      <c r="H304" s="22">
        <f t="shared" si="44"/>
        <v>84598</v>
      </c>
      <c r="I304" s="22">
        <v>0</v>
      </c>
      <c r="J304" s="22">
        <f t="shared" si="45"/>
        <v>84598</v>
      </c>
    </row>
    <row r="305" spans="1:10" ht="15.75">
      <c r="A305" s="22">
        <v>3</v>
      </c>
      <c r="B305" s="18" t="s">
        <v>168</v>
      </c>
      <c r="C305" s="22">
        <v>63016</v>
      </c>
      <c r="D305" s="22">
        <v>13442</v>
      </c>
      <c r="E305" s="22">
        <v>485687</v>
      </c>
      <c r="F305" s="22">
        <v>9529</v>
      </c>
      <c r="G305" s="22">
        <v>0</v>
      </c>
      <c r="H305" s="22">
        <f t="shared" si="44"/>
        <v>571674</v>
      </c>
      <c r="I305" s="22">
        <v>0</v>
      </c>
      <c r="J305" s="22">
        <f t="shared" si="45"/>
        <v>571674</v>
      </c>
    </row>
    <row r="306" spans="1:10" ht="15.75">
      <c r="A306" s="22">
        <v>4</v>
      </c>
      <c r="B306" s="18" t="s">
        <v>169</v>
      </c>
      <c r="C306" s="22">
        <v>11685</v>
      </c>
      <c r="D306" s="22">
        <v>5908</v>
      </c>
      <c r="E306" s="22">
        <v>31245</v>
      </c>
      <c r="F306" s="22">
        <v>2014</v>
      </c>
      <c r="G306" s="22">
        <v>0</v>
      </c>
      <c r="H306" s="22">
        <f t="shared" si="44"/>
        <v>50852</v>
      </c>
      <c r="I306" s="22">
        <v>0</v>
      </c>
      <c r="J306" s="22">
        <f t="shared" si="45"/>
        <v>50852</v>
      </c>
    </row>
    <row r="307" spans="1:10" ht="15.75">
      <c r="A307" s="22">
        <v>5</v>
      </c>
      <c r="B307" s="18" t="s">
        <v>170</v>
      </c>
      <c r="C307" s="22">
        <v>153577</v>
      </c>
      <c r="D307" s="22">
        <v>8798</v>
      </c>
      <c r="E307" s="22">
        <v>103951</v>
      </c>
      <c r="F307" s="22">
        <v>1778</v>
      </c>
      <c r="G307" s="22">
        <v>0</v>
      </c>
      <c r="H307" s="22">
        <f t="shared" si="44"/>
        <v>268104</v>
      </c>
      <c r="I307" s="22">
        <v>0</v>
      </c>
      <c r="J307" s="22">
        <f t="shared" si="45"/>
        <v>268104</v>
      </c>
    </row>
    <row r="308" spans="1:10" ht="15.75">
      <c r="A308" s="22">
        <v>6</v>
      </c>
      <c r="B308" s="18" t="s">
        <v>171</v>
      </c>
      <c r="C308" s="22">
        <v>26101</v>
      </c>
      <c r="D308" s="22">
        <v>5674</v>
      </c>
      <c r="E308" s="22">
        <v>411458</v>
      </c>
      <c r="F308" s="22">
        <v>36994</v>
      </c>
      <c r="G308" s="22">
        <v>0</v>
      </c>
      <c r="H308" s="22">
        <f t="shared" si="44"/>
        <v>480227</v>
      </c>
      <c r="I308" s="22">
        <v>0</v>
      </c>
      <c r="J308" s="22">
        <f t="shared" si="45"/>
        <v>480227</v>
      </c>
    </row>
    <row r="309" spans="1:10" ht="15.75">
      <c r="A309" s="23"/>
      <c r="B309" s="19" t="s">
        <v>19</v>
      </c>
      <c r="C309" s="23">
        <f aca="true" t="shared" si="46" ref="C309:J309">SUM(C303:C308)</f>
        <v>300075</v>
      </c>
      <c r="D309" s="23">
        <f t="shared" si="46"/>
        <v>51247</v>
      </c>
      <c r="E309" s="23">
        <f t="shared" si="46"/>
        <v>1240160</v>
      </c>
      <c r="F309" s="23">
        <f t="shared" si="46"/>
        <v>58791</v>
      </c>
      <c r="G309" s="23">
        <f t="shared" si="46"/>
        <v>0</v>
      </c>
      <c r="H309" s="23">
        <f t="shared" si="46"/>
        <v>1650273</v>
      </c>
      <c r="I309" s="23">
        <f t="shared" si="46"/>
        <v>0</v>
      </c>
      <c r="J309" s="23">
        <f t="shared" si="46"/>
        <v>1650273</v>
      </c>
    </row>
    <row r="310" spans="1:2" ht="15">
      <c r="A310" s="34"/>
      <c r="B310" s="16"/>
    </row>
    <row r="311" spans="1:2" ht="15">
      <c r="A311" s="34"/>
      <c r="B311" s="16"/>
    </row>
    <row r="312" spans="1:2" ht="15">
      <c r="A312" s="34"/>
      <c r="B312" s="16"/>
    </row>
    <row r="313" spans="1:2" ht="12.75">
      <c r="A313" s="6" t="s">
        <v>174</v>
      </c>
      <c r="B313" s="28"/>
    </row>
    <row r="314" spans="1:10" ht="36">
      <c r="A314" s="26" t="s">
        <v>10</v>
      </c>
      <c r="B314" s="27" t="s">
        <v>94</v>
      </c>
      <c r="C314" s="17" t="s">
        <v>2</v>
      </c>
      <c r="D314" s="17" t="s">
        <v>3</v>
      </c>
      <c r="E314" s="17" t="s">
        <v>4</v>
      </c>
      <c r="F314" s="17" t="s">
        <v>5</v>
      </c>
      <c r="G314" s="17" t="s">
        <v>6</v>
      </c>
      <c r="H314" s="17" t="s">
        <v>7</v>
      </c>
      <c r="I314" s="17" t="s">
        <v>8</v>
      </c>
      <c r="J314" s="17" t="s">
        <v>9</v>
      </c>
    </row>
    <row r="315" spans="1:10" ht="15">
      <c r="A315" s="20">
        <v>1</v>
      </c>
      <c r="B315" s="24">
        <v>2</v>
      </c>
      <c r="C315" s="20">
        <v>3</v>
      </c>
      <c r="D315" s="21">
        <v>4</v>
      </c>
      <c r="E315" s="20">
        <v>5</v>
      </c>
      <c r="F315" s="21">
        <v>6</v>
      </c>
      <c r="G315" s="20">
        <v>7</v>
      </c>
      <c r="H315" s="21">
        <v>8</v>
      </c>
      <c r="I315" s="20">
        <v>9</v>
      </c>
      <c r="J315" s="21">
        <v>10</v>
      </c>
    </row>
    <row r="316" spans="1:10" ht="15.75">
      <c r="A316" s="22">
        <v>1</v>
      </c>
      <c r="B316" s="18" t="s">
        <v>175</v>
      </c>
      <c r="C316" s="22">
        <v>0</v>
      </c>
      <c r="D316" s="22">
        <v>4985</v>
      </c>
      <c r="E316" s="22">
        <v>13475</v>
      </c>
      <c r="F316" s="22">
        <v>22375</v>
      </c>
      <c r="G316" s="22">
        <v>0</v>
      </c>
      <c r="H316" s="22">
        <f>SUM(C316:G316)</f>
        <v>40835</v>
      </c>
      <c r="I316" s="22">
        <v>1874</v>
      </c>
      <c r="J316" s="22">
        <f>+H316-I316</f>
        <v>38961</v>
      </c>
    </row>
    <row r="317" spans="1:10" ht="15.75">
      <c r="A317" s="22">
        <v>2</v>
      </c>
      <c r="B317" s="18" t="s">
        <v>176</v>
      </c>
      <c r="C317" s="22">
        <v>0</v>
      </c>
      <c r="D317" s="22">
        <v>3540</v>
      </c>
      <c r="E317" s="22">
        <v>0</v>
      </c>
      <c r="F317" s="22">
        <v>9507</v>
      </c>
      <c r="G317" s="22">
        <v>0</v>
      </c>
      <c r="H317" s="22">
        <f>SUM(C317:G317)</f>
        <v>13047</v>
      </c>
      <c r="I317" s="22">
        <v>206</v>
      </c>
      <c r="J317" s="22">
        <f>+H317-I317</f>
        <v>12841</v>
      </c>
    </row>
    <row r="318" spans="1:10" ht="15.75">
      <c r="A318" s="22">
        <v>3</v>
      </c>
      <c r="B318" s="18" t="s">
        <v>177</v>
      </c>
      <c r="C318" s="22">
        <v>0</v>
      </c>
      <c r="D318" s="22">
        <v>5074</v>
      </c>
      <c r="E318" s="22">
        <v>3025</v>
      </c>
      <c r="F318" s="22">
        <v>13266</v>
      </c>
      <c r="G318" s="22">
        <v>891</v>
      </c>
      <c r="H318" s="22">
        <f>SUM(C318:G318)</f>
        <v>22256</v>
      </c>
      <c r="I318" s="22">
        <v>0</v>
      </c>
      <c r="J318" s="22">
        <f>+H318-I318</f>
        <v>22256</v>
      </c>
    </row>
    <row r="319" spans="1:10" ht="15.75">
      <c r="A319" s="22">
        <v>4</v>
      </c>
      <c r="B319" s="18" t="s">
        <v>178</v>
      </c>
      <c r="C319" s="22">
        <v>0</v>
      </c>
      <c r="D319" s="22">
        <v>1506</v>
      </c>
      <c r="E319" s="22">
        <v>3576</v>
      </c>
      <c r="F319" s="22">
        <v>38617</v>
      </c>
      <c r="G319" s="22">
        <v>5251</v>
      </c>
      <c r="H319" s="22">
        <f>SUM(C319:G319)</f>
        <v>48950</v>
      </c>
      <c r="I319" s="22">
        <v>245</v>
      </c>
      <c r="J319" s="22">
        <f>+H319-I319</f>
        <v>48705</v>
      </c>
    </row>
    <row r="320" spans="1:10" ht="15.75">
      <c r="A320" s="22">
        <v>5</v>
      </c>
      <c r="B320" s="18" t="s">
        <v>179</v>
      </c>
      <c r="C320" s="22">
        <v>10</v>
      </c>
      <c r="D320" s="22">
        <v>7599</v>
      </c>
      <c r="E320" s="22">
        <v>5857</v>
      </c>
      <c r="F320" s="22">
        <v>35188</v>
      </c>
      <c r="G320" s="22">
        <v>3800</v>
      </c>
      <c r="H320" s="22">
        <f>SUM(C320:G320)</f>
        <v>52454</v>
      </c>
      <c r="I320" s="22">
        <v>518</v>
      </c>
      <c r="J320" s="22">
        <f>+H320-I320</f>
        <v>51936</v>
      </c>
    </row>
    <row r="321" spans="1:10" ht="15.75">
      <c r="A321" s="23"/>
      <c r="B321" s="19" t="s">
        <v>19</v>
      </c>
      <c r="C321" s="23">
        <f aca="true" t="shared" si="47" ref="C321:J321">SUM(C316:C320)</f>
        <v>10</v>
      </c>
      <c r="D321" s="23">
        <f t="shared" si="47"/>
        <v>22704</v>
      </c>
      <c r="E321" s="23">
        <f t="shared" si="47"/>
        <v>25933</v>
      </c>
      <c r="F321" s="23">
        <f t="shared" si="47"/>
        <v>118953</v>
      </c>
      <c r="G321" s="23">
        <f t="shared" si="47"/>
        <v>9942</v>
      </c>
      <c r="H321" s="23">
        <f t="shared" si="47"/>
        <v>177542</v>
      </c>
      <c r="I321" s="23">
        <f t="shared" si="47"/>
        <v>2843</v>
      </c>
      <c r="J321" s="23">
        <f t="shared" si="47"/>
        <v>174699</v>
      </c>
    </row>
    <row r="322" spans="1:2" ht="15">
      <c r="A322" s="34"/>
      <c r="B322" s="16"/>
    </row>
    <row r="323" spans="1:2" ht="15">
      <c r="A323" s="34"/>
      <c r="B323" s="16"/>
    </row>
    <row r="324" spans="1:2" ht="15">
      <c r="A324" s="34"/>
      <c r="B324" s="16"/>
    </row>
    <row r="325" spans="1:2" ht="15">
      <c r="A325" s="34"/>
      <c r="B325" s="16"/>
    </row>
    <row r="326" spans="1:2" ht="15">
      <c r="A326" s="34"/>
      <c r="B326" s="16"/>
    </row>
    <row r="327" spans="1:2" ht="15">
      <c r="A327" s="34"/>
      <c r="B327" s="16"/>
    </row>
    <row r="328" spans="1:2" ht="15">
      <c r="A328" s="34"/>
      <c r="B328" s="16"/>
    </row>
    <row r="329" spans="1:2" ht="12.75">
      <c r="A329" s="6" t="s">
        <v>180</v>
      </c>
      <c r="B329" s="28"/>
    </row>
    <row r="330" spans="1:10" ht="36">
      <c r="A330" s="26" t="s">
        <v>10</v>
      </c>
      <c r="B330" s="27" t="s">
        <v>101</v>
      </c>
      <c r="C330" s="17" t="s">
        <v>2</v>
      </c>
      <c r="D330" s="17" t="s">
        <v>3</v>
      </c>
      <c r="E330" s="17" t="s">
        <v>4</v>
      </c>
      <c r="F330" s="17" t="s">
        <v>5</v>
      </c>
      <c r="G330" s="17" t="s">
        <v>6</v>
      </c>
      <c r="H330" s="17" t="s">
        <v>7</v>
      </c>
      <c r="I330" s="17" t="s">
        <v>8</v>
      </c>
      <c r="J330" s="17" t="s">
        <v>9</v>
      </c>
    </row>
    <row r="331" spans="1:10" ht="15">
      <c r="A331" s="20">
        <v>1</v>
      </c>
      <c r="B331" s="24">
        <v>2</v>
      </c>
      <c r="C331" s="20">
        <v>3</v>
      </c>
      <c r="D331" s="21">
        <v>4</v>
      </c>
      <c r="E331" s="20">
        <v>5</v>
      </c>
      <c r="F331" s="21">
        <v>6</v>
      </c>
      <c r="G331" s="20">
        <v>7</v>
      </c>
      <c r="H331" s="21">
        <v>8</v>
      </c>
      <c r="I331" s="20">
        <v>9</v>
      </c>
      <c r="J331" s="21">
        <v>10</v>
      </c>
    </row>
    <row r="332" spans="1:10" ht="15.75">
      <c r="A332" s="22">
        <v>1</v>
      </c>
      <c r="B332" s="18" t="s">
        <v>161</v>
      </c>
      <c r="C332" s="22">
        <v>0</v>
      </c>
      <c r="D332" s="22">
        <v>21406</v>
      </c>
      <c r="E332" s="22">
        <v>0</v>
      </c>
      <c r="F332" s="22">
        <v>8350</v>
      </c>
      <c r="G332" s="22">
        <v>1895</v>
      </c>
      <c r="H332" s="22">
        <f>SUM(C332:G332)</f>
        <v>31651</v>
      </c>
      <c r="I332" s="22">
        <v>0</v>
      </c>
      <c r="J332" s="22">
        <f>+H332-I332</f>
        <v>31651</v>
      </c>
    </row>
    <row r="333" spans="1:10" ht="15.75">
      <c r="A333" s="22">
        <v>2</v>
      </c>
      <c r="B333" s="18" t="s">
        <v>181</v>
      </c>
      <c r="C333" s="22">
        <v>937.52</v>
      </c>
      <c r="D333" s="22">
        <v>1151.35</v>
      </c>
      <c r="E333" s="22">
        <v>550.31</v>
      </c>
      <c r="F333" s="22">
        <v>299.02</v>
      </c>
      <c r="G333" s="22">
        <v>18.87</v>
      </c>
      <c r="H333" s="22">
        <f aca="true" t="shared" si="48" ref="H333:H341">SUM(C333:G333)</f>
        <v>2957.0699999999997</v>
      </c>
      <c r="I333" s="22">
        <v>92.4</v>
      </c>
      <c r="J333" s="22">
        <f aca="true" t="shared" si="49" ref="J333:J341">+H333-I333</f>
        <v>2864.6699999999996</v>
      </c>
    </row>
    <row r="334" spans="1:10" ht="15.75">
      <c r="A334" s="22">
        <v>3</v>
      </c>
      <c r="B334" s="18" t="s">
        <v>182</v>
      </c>
      <c r="C334" s="22">
        <v>1242</v>
      </c>
      <c r="D334" s="22">
        <v>8333</v>
      </c>
      <c r="E334" s="22">
        <v>65423</v>
      </c>
      <c r="F334" s="22">
        <v>844</v>
      </c>
      <c r="G334" s="22">
        <v>0</v>
      </c>
      <c r="H334" s="22">
        <f t="shared" si="48"/>
        <v>75842</v>
      </c>
      <c r="I334" s="22">
        <v>0</v>
      </c>
      <c r="J334" s="22">
        <f t="shared" si="49"/>
        <v>75842</v>
      </c>
    </row>
    <row r="335" spans="1:10" ht="15.75">
      <c r="A335" s="22">
        <v>4</v>
      </c>
      <c r="B335" s="18" t="s">
        <v>183</v>
      </c>
      <c r="C335" s="22">
        <v>0</v>
      </c>
      <c r="D335" s="22">
        <v>1507</v>
      </c>
      <c r="E335" s="22">
        <v>7529.87</v>
      </c>
      <c r="F335" s="22">
        <v>10348.64</v>
      </c>
      <c r="G335" s="22">
        <v>1895</v>
      </c>
      <c r="H335" s="22">
        <f t="shared" si="48"/>
        <v>21280.51</v>
      </c>
      <c r="I335" s="22">
        <v>0</v>
      </c>
      <c r="J335" s="22">
        <f t="shared" si="49"/>
        <v>21280.51</v>
      </c>
    </row>
    <row r="336" spans="1:10" ht="15.75">
      <c r="A336" s="22">
        <v>5</v>
      </c>
      <c r="B336" s="18" t="s">
        <v>184</v>
      </c>
      <c r="C336" s="22">
        <v>62.71</v>
      </c>
      <c r="D336" s="22">
        <v>1827.05</v>
      </c>
      <c r="E336" s="22">
        <v>359.37</v>
      </c>
      <c r="F336" s="22">
        <v>90.23</v>
      </c>
      <c r="G336" s="22">
        <v>20.72</v>
      </c>
      <c r="H336" s="22">
        <f t="shared" si="48"/>
        <v>2360.08</v>
      </c>
      <c r="I336" s="22">
        <v>21.69</v>
      </c>
      <c r="J336" s="22">
        <f t="shared" si="49"/>
        <v>2338.39</v>
      </c>
    </row>
    <row r="337" spans="1:10" ht="15.75">
      <c r="A337" s="22">
        <v>6</v>
      </c>
      <c r="B337" s="18" t="s">
        <v>185</v>
      </c>
      <c r="C337" s="22">
        <v>168021</v>
      </c>
      <c r="D337" s="22">
        <v>12479</v>
      </c>
      <c r="E337" s="22">
        <v>6464</v>
      </c>
      <c r="F337" s="22">
        <v>3369</v>
      </c>
      <c r="G337" s="22">
        <v>0</v>
      </c>
      <c r="H337" s="22">
        <f t="shared" si="48"/>
        <v>190333</v>
      </c>
      <c r="I337" s="22">
        <v>0</v>
      </c>
      <c r="J337" s="22">
        <f t="shared" si="49"/>
        <v>190333</v>
      </c>
    </row>
    <row r="338" spans="1:10" ht="15.75">
      <c r="A338" s="22">
        <v>7</v>
      </c>
      <c r="B338" s="18" t="s">
        <v>186</v>
      </c>
      <c r="C338" s="22">
        <v>0</v>
      </c>
      <c r="D338" s="22">
        <v>21432</v>
      </c>
      <c r="E338" s="22">
        <v>0</v>
      </c>
      <c r="F338" s="22">
        <v>18200</v>
      </c>
      <c r="G338" s="22">
        <v>32473</v>
      </c>
      <c r="H338" s="22">
        <f t="shared" si="48"/>
        <v>72105</v>
      </c>
      <c r="I338" s="22">
        <v>0</v>
      </c>
      <c r="J338" s="22">
        <f t="shared" si="49"/>
        <v>72105</v>
      </c>
    </row>
    <row r="339" spans="1:10" ht="15.75">
      <c r="A339" s="22">
        <v>8</v>
      </c>
      <c r="B339" s="18" t="s">
        <v>187</v>
      </c>
      <c r="C339" s="22">
        <v>1398.72</v>
      </c>
      <c r="D339" s="22">
        <v>8024</v>
      </c>
      <c r="E339" s="22">
        <v>2466.1</v>
      </c>
      <c r="F339" s="22">
        <v>198</v>
      </c>
      <c r="G339" s="22">
        <v>0</v>
      </c>
      <c r="H339" s="22">
        <f t="shared" si="48"/>
        <v>12086.82</v>
      </c>
      <c r="I339" s="22">
        <v>0</v>
      </c>
      <c r="J339" s="22">
        <f t="shared" si="49"/>
        <v>12086.82</v>
      </c>
    </row>
    <row r="340" spans="1:10" ht="15.75">
      <c r="A340" s="22">
        <v>9</v>
      </c>
      <c r="B340" s="18" t="s">
        <v>188</v>
      </c>
      <c r="C340" s="22">
        <v>1454</v>
      </c>
      <c r="D340" s="22">
        <v>20269</v>
      </c>
      <c r="E340" s="22">
        <v>2375</v>
      </c>
      <c r="F340" s="22">
        <v>3850</v>
      </c>
      <c r="G340" s="22">
        <v>3750</v>
      </c>
      <c r="H340" s="22">
        <f t="shared" si="48"/>
        <v>31698</v>
      </c>
      <c r="I340" s="22">
        <v>0</v>
      </c>
      <c r="J340" s="22">
        <f t="shared" si="49"/>
        <v>31698</v>
      </c>
    </row>
    <row r="341" spans="1:10" ht="15.75">
      <c r="A341" s="22">
        <v>10</v>
      </c>
      <c r="B341" s="18" t="s">
        <v>189</v>
      </c>
      <c r="C341" s="22">
        <v>0</v>
      </c>
      <c r="D341" s="22">
        <v>0</v>
      </c>
      <c r="E341" s="22">
        <v>0</v>
      </c>
      <c r="F341" s="22">
        <v>0</v>
      </c>
      <c r="G341" s="22">
        <v>0</v>
      </c>
      <c r="H341" s="22">
        <f t="shared" si="48"/>
        <v>0</v>
      </c>
      <c r="I341" s="22">
        <v>0</v>
      </c>
      <c r="J341" s="22">
        <f t="shared" si="49"/>
        <v>0</v>
      </c>
    </row>
    <row r="342" spans="1:10" ht="15.75">
      <c r="A342" s="22"/>
      <c r="B342" s="19" t="s">
        <v>19</v>
      </c>
      <c r="C342" s="39">
        <f aca="true" t="shared" si="50" ref="C342:J342">SUM(C332:C341)</f>
        <v>173115.95</v>
      </c>
      <c r="D342" s="23">
        <f t="shared" si="50"/>
        <v>96428.4</v>
      </c>
      <c r="E342" s="23">
        <f t="shared" si="50"/>
        <v>85167.65</v>
      </c>
      <c r="F342" s="23">
        <f t="shared" si="50"/>
        <v>45548.89</v>
      </c>
      <c r="G342" s="23">
        <f t="shared" si="50"/>
        <v>40052.59</v>
      </c>
      <c r="H342" s="23">
        <f t="shared" si="50"/>
        <v>440313.48000000004</v>
      </c>
      <c r="I342" s="23">
        <f t="shared" si="50"/>
        <v>114.09</v>
      </c>
      <c r="J342" s="23">
        <f t="shared" si="50"/>
        <v>440199.39</v>
      </c>
    </row>
    <row r="343" spans="1:2" ht="15">
      <c r="A343" s="34"/>
      <c r="B343" s="16"/>
    </row>
    <row r="344" spans="1:2" ht="15">
      <c r="A344" s="34"/>
      <c r="B344" s="16"/>
    </row>
    <row r="345" spans="1:2" ht="12.75">
      <c r="A345" s="6" t="s">
        <v>202</v>
      </c>
      <c r="B345" s="28"/>
    </row>
    <row r="346" spans="1:10" ht="36">
      <c r="A346" s="26" t="s">
        <v>10</v>
      </c>
      <c r="B346" s="27" t="s">
        <v>101</v>
      </c>
      <c r="C346" s="17" t="s">
        <v>2</v>
      </c>
      <c r="D346" s="17" t="s">
        <v>3</v>
      </c>
      <c r="E346" s="17" t="s">
        <v>4</v>
      </c>
      <c r="F346" s="17" t="s">
        <v>5</v>
      </c>
      <c r="G346" s="17" t="s">
        <v>6</v>
      </c>
      <c r="H346" s="17" t="s">
        <v>7</v>
      </c>
      <c r="I346" s="17" t="s">
        <v>8</v>
      </c>
      <c r="J346" s="17" t="s">
        <v>9</v>
      </c>
    </row>
    <row r="347" spans="1:10" ht="15">
      <c r="A347" s="20">
        <v>1</v>
      </c>
      <c r="B347" s="24">
        <v>2</v>
      </c>
      <c r="C347" s="20">
        <v>3</v>
      </c>
      <c r="D347" s="21">
        <v>4</v>
      </c>
      <c r="E347" s="20">
        <v>5</v>
      </c>
      <c r="F347" s="21">
        <v>6</v>
      </c>
      <c r="G347" s="20">
        <v>7</v>
      </c>
      <c r="H347" s="21">
        <v>8</v>
      </c>
      <c r="I347" s="20">
        <v>9</v>
      </c>
      <c r="J347" s="21">
        <v>10</v>
      </c>
    </row>
    <row r="348" spans="1:10" ht="15.75">
      <c r="A348" s="22">
        <v>1</v>
      </c>
      <c r="B348" s="18" t="s">
        <v>203</v>
      </c>
      <c r="C348" s="22">
        <v>0.58</v>
      </c>
      <c r="D348" s="22">
        <v>0</v>
      </c>
      <c r="E348" s="22">
        <v>2463.8</v>
      </c>
      <c r="F348" s="22">
        <v>456.24</v>
      </c>
      <c r="G348" s="22">
        <v>15.2</v>
      </c>
      <c r="H348" s="22">
        <f>SUM(C348:G348)</f>
        <v>2935.8199999999997</v>
      </c>
      <c r="I348" s="22">
        <v>107.04</v>
      </c>
      <c r="J348" s="22">
        <f>+H348-I348</f>
        <v>2828.7799999999997</v>
      </c>
    </row>
    <row r="349" spans="1:10" ht="15.75">
      <c r="A349" s="22">
        <v>2</v>
      </c>
      <c r="B349" s="18" t="s">
        <v>204</v>
      </c>
      <c r="C349" s="22">
        <v>5.54</v>
      </c>
      <c r="D349" s="22">
        <v>10.26</v>
      </c>
      <c r="E349" s="22">
        <v>0</v>
      </c>
      <c r="F349" s="22">
        <v>0</v>
      </c>
      <c r="G349" s="22">
        <v>0</v>
      </c>
      <c r="H349" s="22">
        <f aca="true" t="shared" si="51" ref="H349:H358">SUM(C349:G349)</f>
        <v>15.8</v>
      </c>
      <c r="I349" s="22">
        <v>0</v>
      </c>
      <c r="J349" s="22">
        <f aca="true" t="shared" si="52" ref="J349:J358">+H349-I349</f>
        <v>15.8</v>
      </c>
    </row>
    <row r="350" spans="1:10" ht="15.75">
      <c r="A350" s="22">
        <v>3</v>
      </c>
      <c r="B350" s="18" t="s">
        <v>118</v>
      </c>
      <c r="C350" s="22">
        <v>118.58</v>
      </c>
      <c r="D350" s="22">
        <v>2342.23</v>
      </c>
      <c r="E350" s="22">
        <v>1942.72</v>
      </c>
      <c r="F350" s="22">
        <v>8503.55</v>
      </c>
      <c r="G350" s="22">
        <v>4.05</v>
      </c>
      <c r="H350" s="22">
        <f t="shared" si="51"/>
        <v>12911.129999999997</v>
      </c>
      <c r="I350" s="22">
        <v>26.82</v>
      </c>
      <c r="J350" s="22">
        <f t="shared" si="52"/>
        <v>12884.309999999998</v>
      </c>
    </row>
    <row r="351" spans="1:10" ht="15.75">
      <c r="A351" s="22">
        <v>4</v>
      </c>
      <c r="B351" s="18" t="s">
        <v>205</v>
      </c>
      <c r="C351" s="22">
        <v>4.17</v>
      </c>
      <c r="D351" s="22">
        <v>3738.23</v>
      </c>
      <c r="E351" s="22">
        <v>1540.11</v>
      </c>
      <c r="F351" s="22">
        <v>590.77</v>
      </c>
      <c r="G351" s="22">
        <v>1.54</v>
      </c>
      <c r="H351" s="22">
        <f t="shared" si="51"/>
        <v>5874.820000000001</v>
      </c>
      <c r="I351" s="22">
        <v>331.14</v>
      </c>
      <c r="J351" s="22">
        <f t="shared" si="52"/>
        <v>5543.68</v>
      </c>
    </row>
    <row r="352" spans="1:10" ht="15.75">
      <c r="A352" s="22">
        <v>5</v>
      </c>
      <c r="B352" s="18" t="s">
        <v>206</v>
      </c>
      <c r="C352" s="22">
        <v>71.37</v>
      </c>
      <c r="D352" s="22">
        <v>2370.19</v>
      </c>
      <c r="E352" s="22">
        <v>211.13</v>
      </c>
      <c r="F352" s="22">
        <v>2387.59</v>
      </c>
      <c r="G352" s="22">
        <v>111.35</v>
      </c>
      <c r="H352" s="22">
        <f t="shared" si="51"/>
        <v>5151.630000000001</v>
      </c>
      <c r="I352" s="22">
        <v>449.47</v>
      </c>
      <c r="J352" s="22">
        <f t="shared" si="52"/>
        <v>4702.160000000001</v>
      </c>
    </row>
    <row r="353" spans="1:10" ht="15.75">
      <c r="A353" s="22">
        <v>6</v>
      </c>
      <c r="B353" s="18" t="s">
        <v>133</v>
      </c>
      <c r="C353" s="22">
        <v>65.08</v>
      </c>
      <c r="D353" s="22">
        <v>931.05</v>
      </c>
      <c r="E353" s="22">
        <v>50.39</v>
      </c>
      <c r="F353" s="22">
        <v>4355.66</v>
      </c>
      <c r="G353" s="22">
        <v>23.62</v>
      </c>
      <c r="H353" s="22">
        <f t="shared" si="51"/>
        <v>5425.8</v>
      </c>
      <c r="I353" s="22">
        <v>5.07</v>
      </c>
      <c r="J353" s="22">
        <f t="shared" si="52"/>
        <v>5420.7300000000005</v>
      </c>
    </row>
    <row r="354" spans="1:10" ht="15.75">
      <c r="A354" s="22">
        <v>7</v>
      </c>
      <c r="B354" s="18" t="s">
        <v>207</v>
      </c>
      <c r="C354" s="22">
        <v>3.3</v>
      </c>
      <c r="D354" s="22">
        <v>862.86</v>
      </c>
      <c r="E354" s="22">
        <v>1368.78</v>
      </c>
      <c r="F354" s="22">
        <v>853.3</v>
      </c>
      <c r="G354" s="22">
        <v>48.67</v>
      </c>
      <c r="H354" s="22">
        <f t="shared" si="51"/>
        <v>3136.91</v>
      </c>
      <c r="I354" s="22">
        <v>567.52</v>
      </c>
      <c r="J354" s="22">
        <f t="shared" si="52"/>
        <v>2569.39</v>
      </c>
    </row>
    <row r="355" spans="1:10" ht="15.75">
      <c r="A355" s="22">
        <v>8</v>
      </c>
      <c r="B355" s="18" t="s">
        <v>208</v>
      </c>
      <c r="C355" s="22">
        <v>1380</v>
      </c>
      <c r="D355" s="22">
        <v>551</v>
      </c>
      <c r="E355" s="22">
        <v>5461</v>
      </c>
      <c r="F355" s="22">
        <v>5857</v>
      </c>
      <c r="G355" s="22">
        <v>0</v>
      </c>
      <c r="H355" s="22">
        <f t="shared" si="51"/>
        <v>13249</v>
      </c>
      <c r="I355" s="22">
        <v>25.6</v>
      </c>
      <c r="J355" s="22">
        <f t="shared" si="52"/>
        <v>13223.4</v>
      </c>
    </row>
    <row r="356" spans="1:10" ht="15.75">
      <c r="A356" s="22">
        <v>9</v>
      </c>
      <c r="B356" s="18" t="s">
        <v>209</v>
      </c>
      <c r="C356" s="22">
        <v>0</v>
      </c>
      <c r="D356" s="22">
        <v>92.55</v>
      </c>
      <c r="E356" s="22">
        <v>605.56</v>
      </c>
      <c r="F356" s="22">
        <v>0</v>
      </c>
      <c r="G356" s="22">
        <v>0</v>
      </c>
      <c r="H356" s="22">
        <f t="shared" si="51"/>
        <v>698.1099999999999</v>
      </c>
      <c r="I356" s="22">
        <v>0</v>
      </c>
      <c r="J356" s="22">
        <f t="shared" si="52"/>
        <v>698.1099999999999</v>
      </c>
    </row>
    <row r="357" spans="1:10" ht="15.75">
      <c r="A357" s="22">
        <v>10</v>
      </c>
      <c r="B357" s="18" t="s">
        <v>210</v>
      </c>
      <c r="C357" s="22">
        <v>9.44</v>
      </c>
      <c r="D357" s="22">
        <v>305.38</v>
      </c>
      <c r="E357" s="22">
        <v>832.56</v>
      </c>
      <c r="F357" s="22">
        <v>3483.29</v>
      </c>
      <c r="G357" s="22">
        <v>568.21</v>
      </c>
      <c r="H357" s="22">
        <f t="shared" si="51"/>
        <v>5198.88</v>
      </c>
      <c r="I357" s="22">
        <v>100.21</v>
      </c>
      <c r="J357" s="22">
        <f t="shared" si="52"/>
        <v>5098.67</v>
      </c>
    </row>
    <row r="358" spans="1:10" ht="15.75">
      <c r="A358" s="22">
        <v>11</v>
      </c>
      <c r="B358" s="18" t="s">
        <v>211</v>
      </c>
      <c r="C358" s="22">
        <v>0</v>
      </c>
      <c r="D358" s="22">
        <v>0</v>
      </c>
      <c r="E358" s="22">
        <v>0</v>
      </c>
      <c r="F358" s="22">
        <v>0</v>
      </c>
      <c r="G358" s="22">
        <v>0</v>
      </c>
      <c r="H358" s="22">
        <f t="shared" si="51"/>
        <v>0</v>
      </c>
      <c r="I358" s="22">
        <v>0</v>
      </c>
      <c r="J358" s="22">
        <f t="shared" si="52"/>
        <v>0</v>
      </c>
    </row>
    <row r="359" spans="1:10" ht="15.75">
      <c r="A359" s="22"/>
      <c r="B359" s="19" t="s">
        <v>19</v>
      </c>
      <c r="C359" s="23">
        <f aca="true" t="shared" si="53" ref="C359:J359">SUM(C348:C358)</f>
        <v>1658.06</v>
      </c>
      <c r="D359" s="23">
        <f t="shared" si="53"/>
        <v>11203.749999999998</v>
      </c>
      <c r="E359" s="23">
        <f t="shared" si="53"/>
        <v>14476.05</v>
      </c>
      <c r="F359" s="23">
        <f t="shared" si="53"/>
        <v>26487.4</v>
      </c>
      <c r="G359" s="23">
        <f t="shared" si="53"/>
        <v>772.6400000000001</v>
      </c>
      <c r="H359" s="23">
        <f t="shared" si="53"/>
        <v>54597.899999999994</v>
      </c>
      <c r="I359" s="23">
        <f t="shared" si="53"/>
        <v>1612.87</v>
      </c>
      <c r="J359" s="23">
        <f t="shared" si="53"/>
        <v>52985.03</v>
      </c>
    </row>
    <row r="360" spans="1:2" ht="15">
      <c r="A360" s="34"/>
      <c r="B360" s="16"/>
    </row>
    <row r="361" spans="1:2" ht="15">
      <c r="A361" s="34"/>
      <c r="B361" s="16"/>
    </row>
    <row r="362" spans="1:2" ht="12.75">
      <c r="A362" s="6" t="s">
        <v>212</v>
      </c>
      <c r="B362" s="28"/>
    </row>
    <row r="363" spans="1:10" ht="36">
      <c r="A363" s="26" t="s">
        <v>10</v>
      </c>
      <c r="B363" s="27" t="s">
        <v>94</v>
      </c>
      <c r="C363" s="17" t="s">
        <v>2</v>
      </c>
      <c r="D363" s="17" t="s">
        <v>3</v>
      </c>
      <c r="E363" s="17" t="s">
        <v>4</v>
      </c>
      <c r="F363" s="17" t="s">
        <v>5</v>
      </c>
      <c r="G363" s="17" t="s">
        <v>6</v>
      </c>
      <c r="H363" s="17" t="s">
        <v>7</v>
      </c>
      <c r="I363" s="17" t="s">
        <v>8</v>
      </c>
      <c r="J363" s="17" t="s">
        <v>9</v>
      </c>
    </row>
    <row r="364" spans="1:10" ht="15">
      <c r="A364" s="20">
        <v>1</v>
      </c>
      <c r="B364" s="24">
        <v>2</v>
      </c>
      <c r="C364" s="20">
        <v>3</v>
      </c>
      <c r="D364" s="21">
        <v>4</v>
      </c>
      <c r="E364" s="20">
        <v>5</v>
      </c>
      <c r="F364" s="21">
        <v>6</v>
      </c>
      <c r="G364" s="20">
        <v>7</v>
      </c>
      <c r="H364" s="21">
        <v>8</v>
      </c>
      <c r="I364" s="20">
        <v>9</v>
      </c>
      <c r="J364" s="21">
        <v>10</v>
      </c>
    </row>
    <row r="365" spans="1:10" ht="15.75">
      <c r="A365" s="22">
        <v>1</v>
      </c>
      <c r="B365" s="18" t="s">
        <v>213</v>
      </c>
      <c r="C365" s="22">
        <v>0.05</v>
      </c>
      <c r="D365" s="22">
        <v>30568.03</v>
      </c>
      <c r="E365" s="22">
        <v>3415.02</v>
      </c>
      <c r="F365" s="22">
        <v>300349</v>
      </c>
      <c r="G365" s="22">
        <v>16007.03</v>
      </c>
      <c r="H365" s="22">
        <f>SUM(C365:G365)</f>
        <v>350339.13</v>
      </c>
      <c r="I365" s="22">
        <v>450</v>
      </c>
      <c r="J365" s="22">
        <f>+H365-I365</f>
        <v>349889.13</v>
      </c>
    </row>
    <row r="366" spans="1:10" ht="15.75">
      <c r="A366" s="22">
        <v>2</v>
      </c>
      <c r="B366" s="18" t="s">
        <v>214</v>
      </c>
      <c r="C366" s="22">
        <v>441.77</v>
      </c>
      <c r="D366" s="22">
        <v>3260.04</v>
      </c>
      <c r="E366" s="22">
        <v>12721.97</v>
      </c>
      <c r="F366" s="22">
        <v>30659.93</v>
      </c>
      <c r="G366" s="22">
        <v>8872.79</v>
      </c>
      <c r="H366" s="22">
        <f>SUM(C366:G366)</f>
        <v>55956.5</v>
      </c>
      <c r="I366" s="22">
        <v>32.71</v>
      </c>
      <c r="J366" s="22">
        <f>+H366-I366</f>
        <v>55923.79</v>
      </c>
    </row>
    <row r="367" spans="1:10" ht="15.75">
      <c r="A367" s="23"/>
      <c r="B367" s="19" t="s">
        <v>19</v>
      </c>
      <c r="C367" s="23">
        <f aca="true" t="shared" si="54" ref="C367:J367">SUM(C365:C366)</f>
        <v>441.82</v>
      </c>
      <c r="D367" s="23">
        <f t="shared" si="54"/>
        <v>33828.07</v>
      </c>
      <c r="E367" s="23">
        <f t="shared" si="54"/>
        <v>16136.99</v>
      </c>
      <c r="F367" s="23">
        <f t="shared" si="54"/>
        <v>331008.93</v>
      </c>
      <c r="G367" s="23">
        <f t="shared" si="54"/>
        <v>24879.82</v>
      </c>
      <c r="H367" s="23">
        <f t="shared" si="54"/>
        <v>406295.63</v>
      </c>
      <c r="I367" s="23">
        <f t="shared" si="54"/>
        <v>482.71</v>
      </c>
      <c r="J367" s="23">
        <f t="shared" si="54"/>
        <v>405812.92</v>
      </c>
    </row>
    <row r="368" spans="1:2" ht="15">
      <c r="A368" s="34"/>
      <c r="B368" s="16"/>
    </row>
    <row r="369" spans="1:2" ht="15">
      <c r="A369" s="34"/>
      <c r="B369" s="16"/>
    </row>
    <row r="370" spans="1:2" ht="15">
      <c r="A370" s="34"/>
      <c r="B370" s="16"/>
    </row>
    <row r="371" spans="1:2" ht="15">
      <c r="A371" s="34"/>
      <c r="B371" s="16"/>
    </row>
    <row r="372" spans="1:2" ht="15">
      <c r="A372" s="34"/>
      <c r="B372" s="16"/>
    </row>
    <row r="373" spans="1:2" ht="15">
      <c r="A373" s="34"/>
      <c r="B373" s="16"/>
    </row>
    <row r="374" spans="1:2" ht="15">
      <c r="A374" s="34"/>
      <c r="B374" s="16"/>
    </row>
    <row r="375" spans="1:2" ht="12.75">
      <c r="A375" s="6" t="s">
        <v>215</v>
      </c>
      <c r="B375" s="28"/>
    </row>
    <row r="376" spans="1:10" ht="36">
      <c r="A376" s="26" t="s">
        <v>10</v>
      </c>
      <c r="B376" s="27" t="s">
        <v>101</v>
      </c>
      <c r="C376" s="17" t="s">
        <v>2</v>
      </c>
      <c r="D376" s="17" t="s">
        <v>3</v>
      </c>
      <c r="E376" s="17" t="s">
        <v>4</v>
      </c>
      <c r="F376" s="17" t="s">
        <v>5</v>
      </c>
      <c r="G376" s="17" t="s">
        <v>6</v>
      </c>
      <c r="H376" s="17" t="s">
        <v>7</v>
      </c>
      <c r="I376" s="17" t="s">
        <v>8</v>
      </c>
      <c r="J376" s="17" t="s">
        <v>9</v>
      </c>
    </row>
    <row r="377" spans="1:10" ht="15">
      <c r="A377" s="20">
        <v>1</v>
      </c>
      <c r="B377" s="24">
        <v>2</v>
      </c>
      <c r="C377" s="20">
        <v>3</v>
      </c>
      <c r="D377" s="21">
        <v>4</v>
      </c>
      <c r="E377" s="20">
        <v>5</v>
      </c>
      <c r="F377" s="21">
        <v>6</v>
      </c>
      <c r="G377" s="20">
        <v>7</v>
      </c>
      <c r="H377" s="21">
        <v>8</v>
      </c>
      <c r="I377" s="20">
        <v>9</v>
      </c>
      <c r="J377" s="21">
        <v>10</v>
      </c>
    </row>
    <row r="378" spans="1:10" ht="15.75">
      <c r="A378" s="22">
        <v>1</v>
      </c>
      <c r="B378" s="18" t="s">
        <v>190</v>
      </c>
      <c r="C378" s="22">
        <v>0</v>
      </c>
      <c r="D378" s="22">
        <v>5944</v>
      </c>
      <c r="E378" s="22">
        <v>13109</v>
      </c>
      <c r="F378" s="22">
        <v>11355</v>
      </c>
      <c r="G378" s="22">
        <v>6806</v>
      </c>
      <c r="H378" s="22">
        <f>SUM(C378:G378)</f>
        <v>37214</v>
      </c>
      <c r="I378" s="22">
        <v>179.72</v>
      </c>
      <c r="J378" s="22">
        <f>+H378-I378</f>
        <v>37034.28</v>
      </c>
    </row>
    <row r="379" spans="1:10" ht="15.75">
      <c r="A379" s="22">
        <v>2</v>
      </c>
      <c r="B379" s="18" t="s">
        <v>191</v>
      </c>
      <c r="C379" s="22">
        <v>560</v>
      </c>
      <c r="D379" s="22">
        <v>462</v>
      </c>
      <c r="E379" s="22">
        <v>1643</v>
      </c>
      <c r="F379" s="22">
        <v>0</v>
      </c>
      <c r="G379" s="22">
        <v>197</v>
      </c>
      <c r="H379" s="22">
        <f aca="true" t="shared" si="55" ref="H379:H390">SUM(C379:G379)</f>
        <v>2862</v>
      </c>
      <c r="I379" s="22">
        <v>0</v>
      </c>
      <c r="J379" s="22">
        <f aca="true" t="shared" si="56" ref="J379:J390">+H379-I379</f>
        <v>2862</v>
      </c>
    </row>
    <row r="380" spans="1:10" ht="15.75">
      <c r="A380" s="22">
        <v>3</v>
      </c>
      <c r="B380" s="18" t="s">
        <v>192</v>
      </c>
      <c r="C380" s="22">
        <v>18</v>
      </c>
      <c r="D380" s="22">
        <v>305</v>
      </c>
      <c r="E380" s="22">
        <v>1970</v>
      </c>
      <c r="F380" s="22">
        <v>2820</v>
      </c>
      <c r="G380" s="22">
        <v>1135</v>
      </c>
      <c r="H380" s="22">
        <f t="shared" si="55"/>
        <v>6248</v>
      </c>
      <c r="I380" s="22">
        <v>0</v>
      </c>
      <c r="J380" s="22">
        <f t="shared" si="56"/>
        <v>6248</v>
      </c>
    </row>
    <row r="381" spans="1:10" ht="15.75">
      <c r="A381" s="22">
        <v>4</v>
      </c>
      <c r="B381" s="18" t="s">
        <v>193</v>
      </c>
      <c r="C381" s="22">
        <v>56</v>
      </c>
      <c r="D381" s="22">
        <v>3868</v>
      </c>
      <c r="E381" s="22">
        <v>242</v>
      </c>
      <c r="F381" s="22">
        <v>123</v>
      </c>
      <c r="G381" s="22">
        <v>26</v>
      </c>
      <c r="H381" s="22">
        <f t="shared" si="55"/>
        <v>4315</v>
      </c>
      <c r="I381" s="22">
        <v>32</v>
      </c>
      <c r="J381" s="22">
        <f t="shared" si="56"/>
        <v>4283</v>
      </c>
    </row>
    <row r="382" spans="1:10" ht="15.75">
      <c r="A382" s="22">
        <v>5</v>
      </c>
      <c r="B382" s="18" t="s">
        <v>194</v>
      </c>
      <c r="C382" s="22">
        <v>50.89</v>
      </c>
      <c r="D382" s="22">
        <v>11268.47</v>
      </c>
      <c r="E382" s="22">
        <v>438</v>
      </c>
      <c r="F382" s="22">
        <v>492.88</v>
      </c>
      <c r="G382" s="22">
        <v>1176.56</v>
      </c>
      <c r="H382" s="22">
        <f t="shared" si="55"/>
        <v>13426.799999999997</v>
      </c>
      <c r="I382" s="22">
        <v>595.85</v>
      </c>
      <c r="J382" s="22">
        <f t="shared" si="56"/>
        <v>12830.949999999997</v>
      </c>
    </row>
    <row r="383" spans="1:10" ht="15.75">
      <c r="A383" s="22">
        <v>6</v>
      </c>
      <c r="B383" s="18" t="s">
        <v>195</v>
      </c>
      <c r="C383" s="22">
        <v>28.02</v>
      </c>
      <c r="D383" s="22">
        <v>3810.07</v>
      </c>
      <c r="E383" s="22">
        <v>65.59</v>
      </c>
      <c r="F383" s="22">
        <v>2510.51</v>
      </c>
      <c r="G383" s="22">
        <v>135.79</v>
      </c>
      <c r="H383" s="22">
        <f t="shared" si="55"/>
        <v>6549.9800000000005</v>
      </c>
      <c r="I383" s="22">
        <v>5.05</v>
      </c>
      <c r="J383" s="22">
        <f t="shared" si="56"/>
        <v>6544.93</v>
      </c>
    </row>
    <row r="384" spans="1:10" ht="15.75">
      <c r="A384" s="22">
        <v>7</v>
      </c>
      <c r="B384" s="18" t="s">
        <v>196</v>
      </c>
      <c r="C384" s="22">
        <v>0</v>
      </c>
      <c r="D384" s="22">
        <v>36098.54</v>
      </c>
      <c r="E384" s="22">
        <v>0</v>
      </c>
      <c r="F384" s="22">
        <v>825.71</v>
      </c>
      <c r="G384" s="22">
        <v>19116.5</v>
      </c>
      <c r="H384" s="22">
        <f t="shared" si="55"/>
        <v>56040.75</v>
      </c>
      <c r="I384" s="22">
        <v>0</v>
      </c>
      <c r="J384" s="22">
        <f t="shared" si="56"/>
        <v>56040.75</v>
      </c>
    </row>
    <row r="385" spans="1:10" ht="15.75">
      <c r="A385" s="22">
        <v>8</v>
      </c>
      <c r="B385" s="18" t="s">
        <v>163</v>
      </c>
      <c r="C385" s="22">
        <v>3.34</v>
      </c>
      <c r="D385" s="22">
        <v>987.46</v>
      </c>
      <c r="E385" s="22">
        <v>1536.98</v>
      </c>
      <c r="F385" s="22">
        <v>5488.34</v>
      </c>
      <c r="G385" s="22">
        <v>369.82</v>
      </c>
      <c r="H385" s="22">
        <f t="shared" si="55"/>
        <v>8385.94</v>
      </c>
      <c r="I385" s="22">
        <v>837.19</v>
      </c>
      <c r="J385" s="22">
        <f t="shared" si="56"/>
        <v>7548.75</v>
      </c>
    </row>
    <row r="386" spans="1:10" ht="15.75">
      <c r="A386" s="22">
        <v>9</v>
      </c>
      <c r="B386" s="18" t="s">
        <v>197</v>
      </c>
      <c r="C386" s="22">
        <v>89</v>
      </c>
      <c r="D386" s="22">
        <v>2115</v>
      </c>
      <c r="E386" s="22">
        <v>4170</v>
      </c>
      <c r="F386" s="22">
        <v>18147</v>
      </c>
      <c r="G386" s="22">
        <v>0</v>
      </c>
      <c r="H386" s="22">
        <f t="shared" si="55"/>
        <v>24521</v>
      </c>
      <c r="I386" s="22">
        <v>209</v>
      </c>
      <c r="J386" s="22">
        <f t="shared" si="56"/>
        <v>24312</v>
      </c>
    </row>
    <row r="387" spans="1:10" ht="15.75">
      <c r="A387" s="22">
        <v>10</v>
      </c>
      <c r="B387" s="18" t="s">
        <v>198</v>
      </c>
      <c r="C387" s="22">
        <v>5857</v>
      </c>
      <c r="D387" s="22">
        <v>380</v>
      </c>
      <c r="E387" s="22">
        <v>11007</v>
      </c>
      <c r="F387" s="22">
        <v>3010</v>
      </c>
      <c r="G387" s="22">
        <v>2118</v>
      </c>
      <c r="H387" s="22">
        <f t="shared" si="55"/>
        <v>22372</v>
      </c>
      <c r="I387" s="22">
        <v>435</v>
      </c>
      <c r="J387" s="22">
        <f t="shared" si="56"/>
        <v>21937</v>
      </c>
    </row>
    <row r="388" spans="1:10" ht="15.75">
      <c r="A388" s="22">
        <v>11</v>
      </c>
      <c r="B388" s="32" t="s">
        <v>201</v>
      </c>
      <c r="C388" s="22">
        <v>450</v>
      </c>
      <c r="D388" s="22">
        <v>1638</v>
      </c>
      <c r="E388" s="22">
        <v>2965</v>
      </c>
      <c r="F388" s="22">
        <v>2090</v>
      </c>
      <c r="G388" s="22">
        <v>2250</v>
      </c>
      <c r="H388" s="22">
        <f t="shared" si="55"/>
        <v>9393</v>
      </c>
      <c r="I388" s="22">
        <v>650</v>
      </c>
      <c r="J388" s="22">
        <f t="shared" si="56"/>
        <v>8743</v>
      </c>
    </row>
    <row r="389" spans="1:10" ht="15.75">
      <c r="A389" s="22">
        <v>12</v>
      </c>
      <c r="B389" s="18" t="s">
        <v>199</v>
      </c>
      <c r="C389" s="22">
        <v>0</v>
      </c>
      <c r="D389" s="22">
        <v>0</v>
      </c>
      <c r="E389" s="22">
        <v>0</v>
      </c>
      <c r="F389" s="22">
        <v>0</v>
      </c>
      <c r="G389" s="22">
        <v>0</v>
      </c>
      <c r="H389" s="22">
        <f t="shared" si="55"/>
        <v>0</v>
      </c>
      <c r="I389" s="22"/>
      <c r="J389" s="22">
        <f t="shared" si="56"/>
        <v>0</v>
      </c>
    </row>
    <row r="390" spans="1:10" ht="15.75">
      <c r="A390" s="22">
        <v>13</v>
      </c>
      <c r="B390" s="18" t="s">
        <v>200</v>
      </c>
      <c r="C390" s="22">
        <v>0</v>
      </c>
      <c r="D390" s="22">
        <v>0</v>
      </c>
      <c r="E390" s="22">
        <v>0</v>
      </c>
      <c r="F390" s="22">
        <v>0</v>
      </c>
      <c r="G390" s="22">
        <v>0</v>
      </c>
      <c r="H390" s="22">
        <f t="shared" si="55"/>
        <v>0</v>
      </c>
      <c r="I390" s="22"/>
      <c r="J390" s="22">
        <f t="shared" si="56"/>
        <v>0</v>
      </c>
    </row>
    <row r="391" spans="1:10" ht="15.75">
      <c r="A391" s="22"/>
      <c r="B391" s="19" t="s">
        <v>19</v>
      </c>
      <c r="C391" s="23">
        <f>SUM(C378:C390)</f>
        <v>7112.25</v>
      </c>
      <c r="D391" s="23">
        <f aca="true" t="shared" si="57" ref="D391:J391">SUM(D378:D390)</f>
        <v>66876.54000000001</v>
      </c>
      <c r="E391" s="23">
        <f t="shared" si="57"/>
        <v>37146.57</v>
      </c>
      <c r="F391" s="23">
        <f t="shared" si="57"/>
        <v>46862.44</v>
      </c>
      <c r="G391" s="23">
        <f t="shared" si="57"/>
        <v>33330.67</v>
      </c>
      <c r="H391" s="23">
        <f t="shared" si="57"/>
        <v>191328.47</v>
      </c>
      <c r="I391" s="23">
        <f t="shared" si="57"/>
        <v>2943.81</v>
      </c>
      <c r="J391" s="23">
        <f t="shared" si="57"/>
        <v>188384.66</v>
      </c>
    </row>
    <row r="392" spans="1:2" ht="15">
      <c r="A392" s="34"/>
      <c r="B392" s="16"/>
    </row>
    <row r="393" spans="1:2" ht="15">
      <c r="A393" s="34"/>
      <c r="B393" s="16"/>
    </row>
    <row r="394" spans="1:3" ht="15">
      <c r="A394" s="6" t="s">
        <v>216</v>
      </c>
      <c r="B394" s="28"/>
      <c r="C394" s="16"/>
    </row>
    <row r="395" spans="1:10" ht="36">
      <c r="A395" s="26" t="s">
        <v>10</v>
      </c>
      <c r="B395" s="27" t="s">
        <v>101</v>
      </c>
      <c r="C395" s="17" t="s">
        <v>2</v>
      </c>
      <c r="D395" s="17" t="s">
        <v>3</v>
      </c>
      <c r="E395" s="17" t="s">
        <v>4</v>
      </c>
      <c r="F395" s="17" t="s">
        <v>5</v>
      </c>
      <c r="G395" s="17" t="s">
        <v>6</v>
      </c>
      <c r="H395" s="17" t="s">
        <v>7</v>
      </c>
      <c r="I395" s="17" t="s">
        <v>8</v>
      </c>
      <c r="J395" s="17" t="s">
        <v>9</v>
      </c>
    </row>
    <row r="396" spans="1:10" ht="15">
      <c r="A396" s="20">
        <v>1</v>
      </c>
      <c r="B396" s="24">
        <v>2</v>
      </c>
      <c r="C396" s="20">
        <v>3</v>
      </c>
      <c r="D396" s="21">
        <v>4</v>
      </c>
      <c r="E396" s="20">
        <v>5</v>
      </c>
      <c r="F396" s="21">
        <v>6</v>
      </c>
      <c r="G396" s="20">
        <v>7</v>
      </c>
      <c r="H396" s="21">
        <v>8</v>
      </c>
      <c r="I396" s="20">
        <v>9</v>
      </c>
      <c r="J396" s="21">
        <v>10</v>
      </c>
    </row>
    <row r="397" spans="1:10" ht="15.75">
      <c r="A397" s="22">
        <v>1</v>
      </c>
      <c r="B397" s="18" t="s">
        <v>217</v>
      </c>
      <c r="C397" s="22">
        <v>0</v>
      </c>
      <c r="D397" s="22">
        <v>133.4</v>
      </c>
      <c r="E397" s="22">
        <v>3.31</v>
      </c>
      <c r="F397" s="22">
        <v>0</v>
      </c>
      <c r="G397" s="22">
        <v>0</v>
      </c>
      <c r="H397" s="22">
        <f>SUM(C397:G397)</f>
        <v>136.71</v>
      </c>
      <c r="I397" s="22">
        <v>1.17</v>
      </c>
      <c r="J397" s="22">
        <f>+H397-I397</f>
        <v>135.54000000000002</v>
      </c>
    </row>
    <row r="398" spans="1:10" ht="15.75">
      <c r="A398" s="22">
        <v>2</v>
      </c>
      <c r="B398" s="18" t="s">
        <v>218</v>
      </c>
      <c r="C398" s="22">
        <v>4.04</v>
      </c>
      <c r="D398" s="22">
        <v>56.45</v>
      </c>
      <c r="E398" s="22">
        <v>116.7</v>
      </c>
      <c r="F398" s="22">
        <v>0</v>
      </c>
      <c r="G398" s="22">
        <v>1.33</v>
      </c>
      <c r="H398" s="22">
        <f aca="true" t="shared" si="58" ref="H398:H405">SUM(C398:G398)</f>
        <v>178.52</v>
      </c>
      <c r="I398" s="22">
        <v>26.76</v>
      </c>
      <c r="J398" s="22">
        <f aca="true" t="shared" si="59" ref="J398:J405">+H398-I398</f>
        <v>151.76000000000002</v>
      </c>
    </row>
    <row r="399" spans="1:10" ht="15.75">
      <c r="A399" s="22">
        <v>3</v>
      </c>
      <c r="B399" s="18" t="s">
        <v>219</v>
      </c>
      <c r="C399" s="22">
        <v>46</v>
      </c>
      <c r="D399" s="22">
        <v>1951</v>
      </c>
      <c r="E399" s="22">
        <v>4454</v>
      </c>
      <c r="F399" s="22">
        <v>6564</v>
      </c>
      <c r="G399" s="22">
        <v>676</v>
      </c>
      <c r="H399" s="22">
        <f t="shared" si="58"/>
        <v>13691</v>
      </c>
      <c r="I399" s="22">
        <v>57</v>
      </c>
      <c r="J399" s="22">
        <f t="shared" si="59"/>
        <v>13634</v>
      </c>
    </row>
    <row r="400" spans="1:10" ht="15.75">
      <c r="A400" s="22">
        <v>4</v>
      </c>
      <c r="B400" s="18" t="s">
        <v>220</v>
      </c>
      <c r="C400" s="22">
        <v>3194</v>
      </c>
      <c r="D400" s="22">
        <v>517</v>
      </c>
      <c r="E400" s="22">
        <v>1971</v>
      </c>
      <c r="F400" s="22">
        <v>646</v>
      </c>
      <c r="G400" s="22">
        <v>2624</v>
      </c>
      <c r="H400" s="22">
        <f t="shared" si="58"/>
        <v>8952</v>
      </c>
      <c r="I400" s="22">
        <v>38</v>
      </c>
      <c r="J400" s="22">
        <f t="shared" si="59"/>
        <v>8914</v>
      </c>
    </row>
    <row r="401" spans="1:10" ht="15.75">
      <c r="A401" s="22">
        <v>5</v>
      </c>
      <c r="B401" s="18" t="s">
        <v>221</v>
      </c>
      <c r="C401" s="22">
        <v>0</v>
      </c>
      <c r="D401" s="22">
        <v>0</v>
      </c>
      <c r="E401" s="22">
        <v>0</v>
      </c>
      <c r="F401" s="22">
        <v>0</v>
      </c>
      <c r="G401" s="22">
        <v>0</v>
      </c>
      <c r="H401" s="22">
        <f t="shared" si="58"/>
        <v>0</v>
      </c>
      <c r="I401" s="22">
        <v>0</v>
      </c>
      <c r="J401" s="22">
        <f t="shared" si="59"/>
        <v>0</v>
      </c>
    </row>
    <row r="402" spans="1:10" ht="15.75">
      <c r="A402" s="22">
        <v>6</v>
      </c>
      <c r="B402" s="18" t="s">
        <v>222</v>
      </c>
      <c r="C402" s="22">
        <v>0</v>
      </c>
      <c r="D402" s="22">
        <v>0</v>
      </c>
      <c r="E402" s="22">
        <v>0</v>
      </c>
      <c r="F402" s="22">
        <v>0</v>
      </c>
      <c r="G402" s="22">
        <v>0</v>
      </c>
      <c r="H402" s="22">
        <f t="shared" si="58"/>
        <v>0</v>
      </c>
      <c r="I402" s="22">
        <v>0</v>
      </c>
      <c r="J402" s="22">
        <f t="shared" si="59"/>
        <v>0</v>
      </c>
    </row>
    <row r="403" spans="1:10" ht="15.75">
      <c r="A403" s="22">
        <v>7</v>
      </c>
      <c r="B403" s="18" t="s">
        <v>223</v>
      </c>
      <c r="C403" s="22">
        <v>29</v>
      </c>
      <c r="D403" s="22">
        <v>144</v>
      </c>
      <c r="E403" s="22">
        <v>355</v>
      </c>
      <c r="F403" s="22">
        <v>2854</v>
      </c>
      <c r="G403" s="22">
        <v>20</v>
      </c>
      <c r="H403" s="22">
        <f t="shared" si="58"/>
        <v>3402</v>
      </c>
      <c r="I403" s="22">
        <v>6</v>
      </c>
      <c r="J403" s="22">
        <f t="shared" si="59"/>
        <v>3396</v>
      </c>
    </row>
    <row r="404" spans="1:10" ht="15.75">
      <c r="A404" s="22">
        <v>8</v>
      </c>
      <c r="B404" s="18" t="s">
        <v>224</v>
      </c>
      <c r="C404" s="22">
        <v>10.35</v>
      </c>
      <c r="D404" s="22">
        <v>281.42</v>
      </c>
      <c r="E404" s="22">
        <v>89.36</v>
      </c>
      <c r="F404" s="22">
        <v>3066.88</v>
      </c>
      <c r="G404" s="22">
        <v>0.17</v>
      </c>
      <c r="H404" s="22">
        <f t="shared" si="58"/>
        <v>3448.1800000000003</v>
      </c>
      <c r="I404" s="22">
        <v>14.32</v>
      </c>
      <c r="J404" s="22">
        <f t="shared" si="59"/>
        <v>3433.86</v>
      </c>
    </row>
    <row r="405" spans="1:10" ht="15.75">
      <c r="A405" s="22">
        <v>9</v>
      </c>
      <c r="B405" s="18" t="s">
        <v>225</v>
      </c>
      <c r="C405" s="22">
        <v>4.04</v>
      </c>
      <c r="D405" s="22">
        <v>56.45</v>
      </c>
      <c r="E405" s="22">
        <v>116.7</v>
      </c>
      <c r="F405" s="22">
        <v>0</v>
      </c>
      <c r="G405" s="22">
        <v>1.33</v>
      </c>
      <c r="H405" s="22">
        <f t="shared" si="58"/>
        <v>178.52</v>
      </c>
      <c r="I405" s="22">
        <v>143.46</v>
      </c>
      <c r="J405" s="22">
        <f t="shared" si="59"/>
        <v>35.06</v>
      </c>
    </row>
    <row r="406" spans="1:10" ht="15.75">
      <c r="A406" s="22"/>
      <c r="B406" s="19" t="s">
        <v>19</v>
      </c>
      <c r="C406" s="23">
        <f aca="true" t="shared" si="60" ref="C406:J406">SUM(C397:C405)</f>
        <v>3287.43</v>
      </c>
      <c r="D406" s="23">
        <f t="shared" si="60"/>
        <v>3139.72</v>
      </c>
      <c r="E406" s="23">
        <f t="shared" si="60"/>
        <v>7106.07</v>
      </c>
      <c r="F406" s="23">
        <f t="shared" si="60"/>
        <v>13130.880000000001</v>
      </c>
      <c r="G406" s="23">
        <f t="shared" si="60"/>
        <v>3322.83</v>
      </c>
      <c r="H406" s="23">
        <f t="shared" si="60"/>
        <v>29986.93</v>
      </c>
      <c r="I406" s="23">
        <f t="shared" si="60"/>
        <v>286.71000000000004</v>
      </c>
      <c r="J406" s="23">
        <f t="shared" si="60"/>
        <v>29700.22</v>
      </c>
    </row>
    <row r="407" spans="1:10" ht="15.75">
      <c r="A407" s="41"/>
      <c r="B407" s="31"/>
      <c r="C407" s="35"/>
      <c r="D407" s="35"/>
      <c r="E407" s="35"/>
      <c r="F407" s="35"/>
      <c r="G407" s="35"/>
      <c r="H407" s="35"/>
      <c r="I407" s="35"/>
      <c r="J407" s="35"/>
    </row>
    <row r="408" spans="1:2" ht="15">
      <c r="A408" s="34"/>
      <c r="B408" s="16"/>
    </row>
    <row r="409" spans="1:2" ht="12.75">
      <c r="A409" s="6" t="s">
        <v>256</v>
      </c>
      <c r="B409" s="28"/>
    </row>
    <row r="410" spans="1:10" ht="36">
      <c r="A410" s="26" t="s">
        <v>10</v>
      </c>
      <c r="B410" s="27" t="s">
        <v>101</v>
      </c>
      <c r="C410" s="17" t="s">
        <v>2</v>
      </c>
      <c r="D410" s="17" t="s">
        <v>3</v>
      </c>
      <c r="E410" s="17" t="s">
        <v>4</v>
      </c>
      <c r="F410" s="17" t="s">
        <v>5</v>
      </c>
      <c r="G410" s="17" t="s">
        <v>6</v>
      </c>
      <c r="H410" s="17" t="s">
        <v>7</v>
      </c>
      <c r="I410" s="17" t="s">
        <v>8</v>
      </c>
      <c r="J410" s="17" t="s">
        <v>9</v>
      </c>
    </row>
    <row r="411" spans="1:10" ht="15">
      <c r="A411" s="20">
        <v>1</v>
      </c>
      <c r="B411" s="24">
        <v>2</v>
      </c>
      <c r="C411" s="20">
        <v>3</v>
      </c>
      <c r="D411" s="21">
        <v>4</v>
      </c>
      <c r="E411" s="20">
        <v>5</v>
      </c>
      <c r="F411" s="21">
        <v>6</v>
      </c>
      <c r="G411" s="20">
        <v>7</v>
      </c>
      <c r="H411" s="21">
        <v>8</v>
      </c>
      <c r="I411" s="20">
        <v>9</v>
      </c>
      <c r="J411" s="21">
        <v>10</v>
      </c>
    </row>
    <row r="412" spans="1:10" ht="15.75">
      <c r="A412" s="36">
        <v>1</v>
      </c>
      <c r="B412" s="18" t="s">
        <v>257</v>
      </c>
      <c r="C412" s="22">
        <v>0</v>
      </c>
      <c r="D412" s="22">
        <v>0</v>
      </c>
      <c r="E412" s="22">
        <v>0</v>
      </c>
      <c r="F412" s="22">
        <v>0</v>
      </c>
      <c r="G412" s="22">
        <v>0</v>
      </c>
      <c r="H412" s="22">
        <f>SUM(C412:G412)</f>
        <v>0</v>
      </c>
      <c r="I412" s="22">
        <v>0</v>
      </c>
      <c r="J412" s="22">
        <f>+H412-I412</f>
        <v>0</v>
      </c>
    </row>
    <row r="413" spans="1:10" ht="15.75">
      <c r="A413" s="36">
        <v>2</v>
      </c>
      <c r="B413" s="18" t="s">
        <v>258</v>
      </c>
      <c r="C413" s="22">
        <v>0</v>
      </c>
      <c r="D413" s="22">
        <v>0</v>
      </c>
      <c r="E413" s="22">
        <v>0</v>
      </c>
      <c r="F413" s="22">
        <v>0</v>
      </c>
      <c r="G413" s="22">
        <v>0</v>
      </c>
      <c r="H413" s="22">
        <f aca="true" t="shared" si="61" ref="H413:H419">SUM(C413:G413)</f>
        <v>0</v>
      </c>
      <c r="I413" s="22">
        <v>0</v>
      </c>
      <c r="J413" s="22">
        <f aca="true" t="shared" si="62" ref="J413:J419">+H413-I413</f>
        <v>0</v>
      </c>
    </row>
    <row r="414" spans="1:10" ht="15.75">
      <c r="A414" s="36">
        <v>3</v>
      </c>
      <c r="B414" s="18" t="s">
        <v>259</v>
      </c>
      <c r="C414" s="22">
        <v>0</v>
      </c>
      <c r="D414" s="22">
        <v>0</v>
      </c>
      <c r="E414" s="22">
        <v>0</v>
      </c>
      <c r="F414" s="22">
        <v>0</v>
      </c>
      <c r="G414" s="22">
        <v>0</v>
      </c>
      <c r="H414" s="22">
        <f t="shared" si="61"/>
        <v>0</v>
      </c>
      <c r="I414" s="22">
        <v>0</v>
      </c>
      <c r="J414" s="22">
        <f t="shared" si="62"/>
        <v>0</v>
      </c>
    </row>
    <row r="415" spans="1:10" ht="15.75">
      <c r="A415" s="36">
        <v>4</v>
      </c>
      <c r="B415" s="18" t="s">
        <v>260</v>
      </c>
      <c r="C415" s="22">
        <v>0</v>
      </c>
      <c r="D415" s="22">
        <v>0</v>
      </c>
      <c r="E415" s="22">
        <v>0</v>
      </c>
      <c r="F415" s="22">
        <v>2174.38</v>
      </c>
      <c r="G415" s="22">
        <v>0</v>
      </c>
      <c r="H415" s="22">
        <f t="shared" si="61"/>
        <v>2174.38</v>
      </c>
      <c r="I415" s="22">
        <v>0</v>
      </c>
      <c r="J415" s="22">
        <f t="shared" si="62"/>
        <v>2174.38</v>
      </c>
    </row>
    <row r="416" spans="1:10" ht="15.75">
      <c r="A416" s="36">
        <v>5</v>
      </c>
      <c r="B416" s="18" t="s">
        <v>261</v>
      </c>
      <c r="C416" s="22">
        <v>0</v>
      </c>
      <c r="D416" s="22">
        <v>0</v>
      </c>
      <c r="E416" s="22">
        <v>0</v>
      </c>
      <c r="F416" s="22">
        <v>0</v>
      </c>
      <c r="G416" s="22">
        <v>0</v>
      </c>
      <c r="H416" s="22">
        <f t="shared" si="61"/>
        <v>0</v>
      </c>
      <c r="I416" s="22">
        <v>0</v>
      </c>
      <c r="J416" s="22">
        <f t="shared" si="62"/>
        <v>0</v>
      </c>
    </row>
    <row r="417" spans="1:10" ht="15.75">
      <c r="A417" s="36">
        <v>6</v>
      </c>
      <c r="B417" s="18" t="s">
        <v>262</v>
      </c>
      <c r="C417" s="22">
        <v>0</v>
      </c>
      <c r="D417" s="22">
        <v>0</v>
      </c>
      <c r="E417" s="22">
        <v>0</v>
      </c>
      <c r="F417" s="22">
        <v>0</v>
      </c>
      <c r="G417" s="22">
        <v>0</v>
      </c>
      <c r="H417" s="22">
        <f t="shared" si="61"/>
        <v>0</v>
      </c>
      <c r="I417" s="22">
        <v>0</v>
      </c>
      <c r="J417" s="22">
        <f t="shared" si="62"/>
        <v>0</v>
      </c>
    </row>
    <row r="418" spans="1:10" ht="15.75">
      <c r="A418" s="36">
        <v>7</v>
      </c>
      <c r="B418" s="18" t="s">
        <v>263</v>
      </c>
      <c r="C418" s="22">
        <v>0</v>
      </c>
      <c r="D418" s="22">
        <v>0</v>
      </c>
      <c r="E418" s="22">
        <v>0</v>
      </c>
      <c r="F418" s="22">
        <v>0</v>
      </c>
      <c r="G418" s="22">
        <v>0</v>
      </c>
      <c r="H418" s="22">
        <f t="shared" si="61"/>
        <v>0</v>
      </c>
      <c r="I418" s="22">
        <v>0</v>
      </c>
      <c r="J418" s="22">
        <f t="shared" si="62"/>
        <v>0</v>
      </c>
    </row>
    <row r="419" spans="1:10" ht="15.75">
      <c r="A419" s="36">
        <v>8</v>
      </c>
      <c r="B419" s="18" t="s">
        <v>264</v>
      </c>
      <c r="C419" s="22">
        <v>0</v>
      </c>
      <c r="D419" s="22">
        <v>0</v>
      </c>
      <c r="E419" s="22">
        <v>0</v>
      </c>
      <c r="F419" s="22">
        <v>0</v>
      </c>
      <c r="G419" s="22">
        <v>0</v>
      </c>
      <c r="H419" s="22">
        <f t="shared" si="61"/>
        <v>0</v>
      </c>
      <c r="I419" s="22">
        <v>0</v>
      </c>
      <c r="J419" s="22">
        <f t="shared" si="62"/>
        <v>0</v>
      </c>
    </row>
    <row r="420" spans="1:10" ht="15.75">
      <c r="A420" s="22"/>
      <c r="B420" s="19" t="s">
        <v>19</v>
      </c>
      <c r="C420" s="23">
        <f aca="true" t="shared" si="63" ref="C420:J420">SUM(C412:C419)</f>
        <v>0</v>
      </c>
      <c r="D420" s="23">
        <f t="shared" si="63"/>
        <v>0</v>
      </c>
      <c r="E420" s="23">
        <f t="shared" si="63"/>
        <v>0</v>
      </c>
      <c r="F420" s="23">
        <f t="shared" si="63"/>
        <v>2174.38</v>
      </c>
      <c r="G420" s="23">
        <f t="shared" si="63"/>
        <v>0</v>
      </c>
      <c r="H420" s="23">
        <f t="shared" si="63"/>
        <v>2174.38</v>
      </c>
      <c r="I420" s="23">
        <f t="shared" si="63"/>
        <v>0</v>
      </c>
      <c r="J420" s="23">
        <f t="shared" si="63"/>
        <v>2174.38</v>
      </c>
    </row>
    <row r="421" ht="12.75">
      <c r="A421" s="34"/>
    </row>
    <row r="422" ht="12.75">
      <c r="A422" s="34"/>
    </row>
    <row r="423" ht="12.75">
      <c r="A423" s="34"/>
    </row>
    <row r="424" spans="1:2" ht="12.75">
      <c r="A424" s="6" t="s">
        <v>268</v>
      </c>
      <c r="B424" s="28"/>
    </row>
    <row r="425" spans="1:10" ht="36">
      <c r="A425" s="26" t="s">
        <v>10</v>
      </c>
      <c r="B425" s="27" t="s">
        <v>101</v>
      </c>
      <c r="C425" s="17" t="s">
        <v>2</v>
      </c>
      <c r="D425" s="17" t="s">
        <v>3</v>
      </c>
      <c r="E425" s="17" t="s">
        <v>4</v>
      </c>
      <c r="F425" s="17" t="s">
        <v>5</v>
      </c>
      <c r="G425" s="17" t="s">
        <v>6</v>
      </c>
      <c r="H425" s="17" t="s">
        <v>7</v>
      </c>
      <c r="I425" s="17" t="s">
        <v>8</v>
      </c>
      <c r="J425" s="17" t="s">
        <v>9</v>
      </c>
    </row>
    <row r="426" spans="1:10" ht="15">
      <c r="A426" s="20">
        <v>1</v>
      </c>
      <c r="B426" s="24">
        <v>2</v>
      </c>
      <c r="C426" s="20">
        <v>3</v>
      </c>
      <c r="D426" s="21">
        <v>4</v>
      </c>
      <c r="E426" s="20">
        <v>5</v>
      </c>
      <c r="F426" s="21">
        <v>6</v>
      </c>
      <c r="G426" s="20">
        <v>7</v>
      </c>
      <c r="H426" s="21">
        <v>8</v>
      </c>
      <c r="I426" s="20">
        <v>9</v>
      </c>
      <c r="J426" s="21">
        <v>10</v>
      </c>
    </row>
    <row r="427" spans="1:10" ht="15.75">
      <c r="A427" s="36">
        <v>1</v>
      </c>
      <c r="B427" s="18" t="s">
        <v>269</v>
      </c>
      <c r="C427" s="22">
        <v>1370</v>
      </c>
      <c r="D427" s="22">
        <v>7044</v>
      </c>
      <c r="E427" s="22">
        <v>16079</v>
      </c>
      <c r="F427" s="22">
        <v>62181</v>
      </c>
      <c r="G427" s="22">
        <v>3454</v>
      </c>
      <c r="H427" s="22">
        <v>90128</v>
      </c>
      <c r="I427" s="22">
        <v>3400</v>
      </c>
      <c r="J427" s="22">
        <v>93528</v>
      </c>
    </row>
    <row r="428" spans="1:10" ht="15.75">
      <c r="A428" s="36">
        <v>2</v>
      </c>
      <c r="B428" s="18" t="s">
        <v>270</v>
      </c>
      <c r="C428" s="22">
        <v>643</v>
      </c>
      <c r="D428" s="22">
        <v>4059</v>
      </c>
      <c r="E428" s="22">
        <v>4356</v>
      </c>
      <c r="F428" s="22">
        <v>4760</v>
      </c>
      <c r="G428" s="22">
        <v>283</v>
      </c>
      <c r="H428" s="22">
        <v>14101</v>
      </c>
      <c r="I428" s="22">
        <v>988</v>
      </c>
      <c r="J428" s="22">
        <v>15089</v>
      </c>
    </row>
    <row r="429" spans="1:10" ht="15.75">
      <c r="A429" s="36">
        <v>3</v>
      </c>
      <c r="B429" s="18" t="s">
        <v>271</v>
      </c>
      <c r="C429" s="22">
        <v>747</v>
      </c>
      <c r="D429" s="22">
        <v>5097</v>
      </c>
      <c r="E429" s="22">
        <v>3924</v>
      </c>
      <c r="F429" s="22">
        <v>22093</v>
      </c>
      <c r="G429" s="22">
        <v>3468</v>
      </c>
      <c r="H429" s="22">
        <v>35329</v>
      </c>
      <c r="I429" s="22">
        <v>914</v>
      </c>
      <c r="J429" s="22">
        <v>36243</v>
      </c>
    </row>
    <row r="430" spans="1:10" ht="15.75">
      <c r="A430" s="36">
        <v>4</v>
      </c>
      <c r="B430" s="18" t="s">
        <v>272</v>
      </c>
      <c r="C430" s="22">
        <v>677</v>
      </c>
      <c r="D430" s="22">
        <v>4998</v>
      </c>
      <c r="E430" s="22">
        <v>11391</v>
      </c>
      <c r="F430" s="22">
        <v>44654</v>
      </c>
      <c r="G430" s="22">
        <v>4393</v>
      </c>
      <c r="H430" s="22">
        <v>66113</v>
      </c>
      <c r="I430" s="22">
        <v>4138</v>
      </c>
      <c r="J430" s="22">
        <v>70251</v>
      </c>
    </row>
    <row r="431" spans="1:10" ht="15.75">
      <c r="A431" s="22"/>
      <c r="B431" s="19" t="s">
        <v>19</v>
      </c>
      <c r="C431" s="23">
        <f aca="true" t="shared" si="64" ref="C431:J431">SUM(C427:C430)</f>
        <v>3437</v>
      </c>
      <c r="D431" s="23">
        <f t="shared" si="64"/>
        <v>21198</v>
      </c>
      <c r="E431" s="23">
        <f t="shared" si="64"/>
        <v>35750</v>
      </c>
      <c r="F431" s="23">
        <f t="shared" si="64"/>
        <v>133688</v>
      </c>
      <c r="G431" s="23">
        <f t="shared" si="64"/>
        <v>11598</v>
      </c>
      <c r="H431" s="23">
        <f t="shared" si="64"/>
        <v>205671</v>
      </c>
      <c r="I431" s="23">
        <f t="shared" si="64"/>
        <v>9440</v>
      </c>
      <c r="J431" s="23">
        <f t="shared" si="64"/>
        <v>215111</v>
      </c>
    </row>
    <row r="435" spans="1:2" ht="12.75">
      <c r="A435" s="6" t="s">
        <v>275</v>
      </c>
      <c r="B435" s="28"/>
    </row>
    <row r="436" spans="1:10" ht="36">
      <c r="A436" s="26" t="s">
        <v>10</v>
      </c>
      <c r="B436" s="27" t="s">
        <v>101</v>
      </c>
      <c r="C436" s="17" t="s">
        <v>2</v>
      </c>
      <c r="D436" s="17" t="s">
        <v>3</v>
      </c>
      <c r="E436" s="17" t="s">
        <v>4</v>
      </c>
      <c r="F436" s="17" t="s">
        <v>5</v>
      </c>
      <c r="G436" s="17" t="s">
        <v>6</v>
      </c>
      <c r="H436" s="17" t="s">
        <v>7</v>
      </c>
      <c r="I436" s="17" t="s">
        <v>8</v>
      </c>
      <c r="J436" s="17" t="s">
        <v>9</v>
      </c>
    </row>
    <row r="437" spans="1:10" ht="15">
      <c r="A437" s="20">
        <v>1</v>
      </c>
      <c r="B437" s="24">
        <v>2</v>
      </c>
      <c r="C437" s="20">
        <v>3</v>
      </c>
      <c r="D437" s="21">
        <v>4</v>
      </c>
      <c r="E437" s="20">
        <v>5</v>
      </c>
      <c r="F437" s="21">
        <v>6</v>
      </c>
      <c r="G437" s="20">
        <v>7</v>
      </c>
      <c r="H437" s="21">
        <v>8</v>
      </c>
      <c r="I437" s="20">
        <v>9</v>
      </c>
      <c r="J437" s="21">
        <v>10</v>
      </c>
    </row>
    <row r="438" spans="1:10" ht="15.75">
      <c r="A438" s="36">
        <v>1</v>
      </c>
      <c r="B438" s="18" t="s">
        <v>276</v>
      </c>
      <c r="C438" s="22">
        <v>48</v>
      </c>
      <c r="D438" s="22">
        <v>4466</v>
      </c>
      <c r="E438" s="22">
        <v>1873</v>
      </c>
      <c r="F438" s="22">
        <v>2693</v>
      </c>
      <c r="G438" s="22">
        <v>4949</v>
      </c>
      <c r="H438" s="22">
        <f>SUM(C438:G438)</f>
        <v>14029</v>
      </c>
      <c r="I438" s="22">
        <v>80</v>
      </c>
      <c r="J438" s="22">
        <f>SUM(H438:I438)</f>
        <v>14109</v>
      </c>
    </row>
    <row r="439" spans="1:10" ht="15.75">
      <c r="A439" s="36">
        <v>2</v>
      </c>
      <c r="B439" s="18" t="s">
        <v>277</v>
      </c>
      <c r="C439" s="22">
        <v>0</v>
      </c>
      <c r="D439" s="22">
        <v>1902</v>
      </c>
      <c r="E439" s="22">
        <v>2029</v>
      </c>
      <c r="F439" s="22">
        <v>965</v>
      </c>
      <c r="G439" s="22">
        <v>41</v>
      </c>
      <c r="H439" s="22">
        <f aca="true" t="shared" si="65" ref="H439:H444">SUM(C439:G439)</f>
        <v>4937</v>
      </c>
      <c r="I439" s="22">
        <v>434</v>
      </c>
      <c r="J439" s="22">
        <f aca="true" t="shared" si="66" ref="J439:J444">SUM(H439:I439)</f>
        <v>5371</v>
      </c>
    </row>
    <row r="440" spans="1:10" ht="15.75">
      <c r="A440" s="36">
        <v>3</v>
      </c>
      <c r="B440" s="18" t="s">
        <v>278</v>
      </c>
      <c r="C440" s="22">
        <v>0</v>
      </c>
      <c r="D440" s="22">
        <v>3301</v>
      </c>
      <c r="E440" s="22">
        <v>53399</v>
      </c>
      <c r="F440" s="22">
        <v>28853</v>
      </c>
      <c r="G440" s="22">
        <v>4261</v>
      </c>
      <c r="H440" s="22">
        <f t="shared" si="65"/>
        <v>89814</v>
      </c>
      <c r="I440" s="22">
        <v>648</v>
      </c>
      <c r="J440" s="22">
        <f t="shared" si="66"/>
        <v>90462</v>
      </c>
    </row>
    <row r="441" spans="1:10" ht="15.75">
      <c r="A441" s="36">
        <v>4</v>
      </c>
      <c r="B441" s="18" t="s">
        <v>279</v>
      </c>
      <c r="C441" s="22">
        <v>0</v>
      </c>
      <c r="D441" s="22">
        <v>1890</v>
      </c>
      <c r="E441" s="22">
        <v>1405</v>
      </c>
      <c r="F441" s="22">
        <v>3959</v>
      </c>
      <c r="G441" s="22">
        <v>6</v>
      </c>
      <c r="H441" s="22">
        <f t="shared" si="65"/>
        <v>7260</v>
      </c>
      <c r="I441" s="22">
        <v>0</v>
      </c>
      <c r="J441" s="22">
        <f t="shared" si="66"/>
        <v>7260</v>
      </c>
    </row>
    <row r="442" spans="1:10" ht="15.75">
      <c r="A442" s="36">
        <v>5</v>
      </c>
      <c r="B442" s="18" t="s">
        <v>280</v>
      </c>
      <c r="C442" s="22">
        <v>0</v>
      </c>
      <c r="D442" s="22">
        <v>4341</v>
      </c>
      <c r="E442" s="22">
        <v>14208</v>
      </c>
      <c r="F442" s="22">
        <v>32902</v>
      </c>
      <c r="G442" s="22">
        <v>625</v>
      </c>
      <c r="H442" s="22">
        <f t="shared" si="65"/>
        <v>52076</v>
      </c>
      <c r="I442" s="22">
        <v>693</v>
      </c>
      <c r="J442" s="22">
        <f t="shared" si="66"/>
        <v>52769</v>
      </c>
    </row>
    <row r="443" spans="1:10" ht="15.75">
      <c r="A443" s="36">
        <v>6</v>
      </c>
      <c r="B443" s="18" t="s">
        <v>281</v>
      </c>
      <c r="C443" s="22">
        <v>0</v>
      </c>
      <c r="D443" s="22">
        <v>0</v>
      </c>
      <c r="E443" s="22">
        <v>0</v>
      </c>
      <c r="F443" s="22">
        <v>0</v>
      </c>
      <c r="G443" s="22">
        <v>0</v>
      </c>
      <c r="H443" s="22">
        <f t="shared" si="65"/>
        <v>0</v>
      </c>
      <c r="I443" s="22">
        <v>0</v>
      </c>
      <c r="J443" s="22">
        <f t="shared" si="66"/>
        <v>0</v>
      </c>
    </row>
    <row r="444" spans="1:10" ht="15.75">
      <c r="A444" s="36">
        <v>7</v>
      </c>
      <c r="B444" s="18" t="s">
        <v>282</v>
      </c>
      <c r="C444" s="22">
        <v>0</v>
      </c>
      <c r="D444" s="22">
        <v>3674</v>
      </c>
      <c r="E444" s="22">
        <v>1017</v>
      </c>
      <c r="F444" s="22">
        <v>3057</v>
      </c>
      <c r="G444" s="22">
        <v>3644</v>
      </c>
      <c r="H444" s="22">
        <f t="shared" si="65"/>
        <v>11392</v>
      </c>
      <c r="I444" s="22">
        <v>418</v>
      </c>
      <c r="J444" s="22">
        <f t="shared" si="66"/>
        <v>11810</v>
      </c>
    </row>
    <row r="445" spans="1:10" ht="15.75">
      <c r="A445" s="36"/>
      <c r="B445" s="19" t="s">
        <v>19</v>
      </c>
      <c r="C445" s="23">
        <f aca="true" t="shared" si="67" ref="C445:J445">SUM(C438:C444)</f>
        <v>48</v>
      </c>
      <c r="D445" s="23">
        <f t="shared" si="67"/>
        <v>19574</v>
      </c>
      <c r="E445" s="23">
        <f t="shared" si="67"/>
        <v>73931</v>
      </c>
      <c r="F445" s="23">
        <f t="shared" si="67"/>
        <v>72429</v>
      </c>
      <c r="G445" s="23">
        <f t="shared" si="67"/>
        <v>13526</v>
      </c>
      <c r="H445" s="23">
        <f t="shared" si="67"/>
        <v>179508</v>
      </c>
      <c r="I445" s="23">
        <f t="shared" si="67"/>
        <v>2273</v>
      </c>
      <c r="J445" s="23">
        <f t="shared" si="67"/>
        <v>181781</v>
      </c>
    </row>
    <row r="450" spans="1:2" ht="12.75">
      <c r="A450" s="6" t="s">
        <v>284</v>
      </c>
      <c r="B450" s="28"/>
    </row>
    <row r="451" spans="1:10" ht="36">
      <c r="A451" s="26" t="s">
        <v>10</v>
      </c>
      <c r="B451" s="27" t="s">
        <v>101</v>
      </c>
      <c r="C451" s="17" t="s">
        <v>2</v>
      </c>
      <c r="D451" s="17" t="s">
        <v>3</v>
      </c>
      <c r="E451" s="17" t="s">
        <v>4</v>
      </c>
      <c r="F451" s="17" t="s">
        <v>5</v>
      </c>
      <c r="G451" s="17" t="s">
        <v>6</v>
      </c>
      <c r="H451" s="17" t="s">
        <v>7</v>
      </c>
      <c r="I451" s="17" t="s">
        <v>8</v>
      </c>
      <c r="J451" s="17" t="s">
        <v>9</v>
      </c>
    </row>
    <row r="452" spans="1:10" ht="15">
      <c r="A452" s="20">
        <v>1</v>
      </c>
      <c r="B452" s="24">
        <v>2</v>
      </c>
      <c r="C452" s="20">
        <v>3</v>
      </c>
      <c r="D452" s="21">
        <v>4</v>
      </c>
      <c r="E452" s="20">
        <v>5</v>
      </c>
      <c r="F452" s="21">
        <v>6</v>
      </c>
      <c r="G452" s="20">
        <v>7</v>
      </c>
      <c r="H452" s="21">
        <v>8</v>
      </c>
      <c r="I452" s="20">
        <v>9</v>
      </c>
      <c r="J452" s="21">
        <v>10</v>
      </c>
    </row>
    <row r="453" spans="1:10" ht="15.75">
      <c r="A453" s="36">
        <v>1</v>
      </c>
      <c r="B453" s="18" t="s">
        <v>285</v>
      </c>
      <c r="C453" s="36">
        <v>0</v>
      </c>
      <c r="D453" s="36">
        <v>0</v>
      </c>
      <c r="E453" s="36">
        <v>0</v>
      </c>
      <c r="F453" s="36">
        <v>0</v>
      </c>
      <c r="G453" s="36">
        <v>0</v>
      </c>
      <c r="H453" s="22">
        <v>1876.43</v>
      </c>
      <c r="I453" s="22">
        <v>604.64</v>
      </c>
      <c r="J453" s="22">
        <f>SUM(H453:I453)</f>
        <v>2481.07</v>
      </c>
    </row>
    <row r="454" spans="1:10" ht="15.75">
      <c r="A454" s="36">
        <v>2</v>
      </c>
      <c r="B454" s="18" t="s">
        <v>286</v>
      </c>
      <c r="C454" s="36">
        <v>0</v>
      </c>
      <c r="D454" s="36">
        <v>0</v>
      </c>
      <c r="E454" s="36">
        <v>0</v>
      </c>
      <c r="F454" s="36">
        <v>0</v>
      </c>
      <c r="G454" s="36">
        <v>0</v>
      </c>
      <c r="H454" s="22">
        <v>1316.14</v>
      </c>
      <c r="I454" s="22">
        <v>343.24</v>
      </c>
      <c r="J454" s="22">
        <f aca="true" t="shared" si="68" ref="J454:J459">SUM(H454:I454)</f>
        <v>1659.38</v>
      </c>
    </row>
    <row r="455" spans="1:10" ht="15.75">
      <c r="A455" s="36">
        <v>3</v>
      </c>
      <c r="B455" s="18" t="s">
        <v>287</v>
      </c>
      <c r="C455" s="36">
        <v>0</v>
      </c>
      <c r="D455" s="36">
        <v>0</v>
      </c>
      <c r="E455" s="36">
        <v>0</v>
      </c>
      <c r="F455" s="36">
        <v>0</v>
      </c>
      <c r="G455" s="36">
        <v>0</v>
      </c>
      <c r="H455" s="22">
        <v>549.28</v>
      </c>
      <c r="I455" s="22">
        <v>232.58</v>
      </c>
      <c r="J455" s="22">
        <f t="shared" si="68"/>
        <v>781.86</v>
      </c>
    </row>
    <row r="456" spans="1:10" ht="15.75">
      <c r="A456" s="36">
        <v>4</v>
      </c>
      <c r="B456" s="18" t="s">
        <v>288</v>
      </c>
      <c r="C456" s="36">
        <v>0</v>
      </c>
      <c r="D456" s="36">
        <v>0</v>
      </c>
      <c r="E456" s="36">
        <v>0</v>
      </c>
      <c r="F456" s="36">
        <v>0</v>
      </c>
      <c r="G456" s="36">
        <v>0</v>
      </c>
      <c r="H456" s="22">
        <v>78.43</v>
      </c>
      <c r="I456" s="22">
        <v>327.12</v>
      </c>
      <c r="J456" s="22">
        <f t="shared" si="68"/>
        <v>405.55</v>
      </c>
    </row>
    <row r="457" spans="1:10" ht="15.75">
      <c r="A457" s="36">
        <v>5</v>
      </c>
      <c r="B457" s="18" t="s">
        <v>289</v>
      </c>
      <c r="C457" s="36">
        <v>0</v>
      </c>
      <c r="D457" s="36">
        <v>0</v>
      </c>
      <c r="E457" s="36">
        <v>0</v>
      </c>
      <c r="F457" s="36">
        <v>0</v>
      </c>
      <c r="G457" s="36">
        <v>0</v>
      </c>
      <c r="H457" s="22">
        <v>2233.89</v>
      </c>
      <c r="I457" s="22">
        <v>10.83</v>
      </c>
      <c r="J457" s="22">
        <f t="shared" si="68"/>
        <v>2244.72</v>
      </c>
    </row>
    <row r="458" spans="1:10" ht="15.75">
      <c r="A458" s="36">
        <v>6</v>
      </c>
      <c r="B458" s="18" t="s">
        <v>290</v>
      </c>
      <c r="C458" s="36">
        <v>0</v>
      </c>
      <c r="D458" s="36">
        <v>0</v>
      </c>
      <c r="E458" s="36">
        <v>0</v>
      </c>
      <c r="F458" s="36">
        <v>0</v>
      </c>
      <c r="G458" s="36">
        <v>0</v>
      </c>
      <c r="H458" s="22">
        <v>12.87</v>
      </c>
      <c r="I458" s="22">
        <v>17.67</v>
      </c>
      <c r="J458" s="22">
        <f t="shared" si="68"/>
        <v>30.54</v>
      </c>
    </row>
    <row r="459" spans="1:10" ht="15.75">
      <c r="A459" s="36">
        <v>7</v>
      </c>
      <c r="B459" s="18" t="s">
        <v>291</v>
      </c>
      <c r="C459" s="36">
        <v>0</v>
      </c>
      <c r="D459" s="36">
        <v>0</v>
      </c>
      <c r="E459" s="36">
        <v>0</v>
      </c>
      <c r="F459" s="36">
        <v>0</v>
      </c>
      <c r="G459" s="36">
        <v>0</v>
      </c>
      <c r="H459" s="22">
        <v>364.6</v>
      </c>
      <c r="I459" s="22">
        <v>422.66</v>
      </c>
      <c r="J459" s="22">
        <f t="shared" si="68"/>
        <v>787.26</v>
      </c>
    </row>
    <row r="460" spans="1:10" ht="15.75">
      <c r="A460" s="36"/>
      <c r="B460" s="19" t="s">
        <v>19</v>
      </c>
      <c r="C460" s="23">
        <f aca="true" t="shared" si="69" ref="C460:J460">SUM(C453:C459)</f>
        <v>0</v>
      </c>
      <c r="D460" s="23">
        <f t="shared" si="69"/>
        <v>0</v>
      </c>
      <c r="E460" s="23">
        <f t="shared" si="69"/>
        <v>0</v>
      </c>
      <c r="F460" s="23">
        <f t="shared" si="69"/>
        <v>0</v>
      </c>
      <c r="G460" s="23">
        <f t="shared" si="69"/>
        <v>0</v>
      </c>
      <c r="H460" s="23">
        <f t="shared" si="69"/>
        <v>6431.64</v>
      </c>
      <c r="I460" s="23">
        <f t="shared" si="69"/>
        <v>1958.74</v>
      </c>
      <c r="J460" s="23">
        <f t="shared" si="69"/>
        <v>8390.38</v>
      </c>
    </row>
    <row r="465" spans="1:2" ht="12.75">
      <c r="A465" s="6" t="s">
        <v>293</v>
      </c>
      <c r="B465" s="28"/>
    </row>
    <row r="466" spans="1:10" ht="36">
      <c r="A466" s="26" t="s">
        <v>10</v>
      </c>
      <c r="B466" s="27" t="s">
        <v>101</v>
      </c>
      <c r="C466" s="17" t="s">
        <v>2</v>
      </c>
      <c r="D466" s="17" t="s">
        <v>3</v>
      </c>
      <c r="E466" s="17" t="s">
        <v>4</v>
      </c>
      <c r="F466" s="17" t="s">
        <v>5</v>
      </c>
      <c r="G466" s="17" t="s">
        <v>6</v>
      </c>
      <c r="H466" s="17" t="s">
        <v>294</v>
      </c>
      <c r="I466" s="17" t="s">
        <v>8</v>
      </c>
      <c r="J466" s="17" t="s">
        <v>9</v>
      </c>
    </row>
    <row r="467" spans="1:10" ht="15">
      <c r="A467" s="20">
        <v>1</v>
      </c>
      <c r="B467" s="24">
        <v>2</v>
      </c>
      <c r="C467" s="20">
        <v>3</v>
      </c>
      <c r="D467" s="21">
        <v>4</v>
      </c>
      <c r="E467" s="20">
        <v>5</v>
      </c>
      <c r="F467" s="21">
        <v>6</v>
      </c>
      <c r="G467" s="20">
        <v>7</v>
      </c>
      <c r="H467" s="21">
        <v>8</v>
      </c>
      <c r="I467" s="20">
        <v>9</v>
      </c>
      <c r="J467" s="21">
        <v>10</v>
      </c>
    </row>
    <row r="468" spans="1:10" ht="15.75">
      <c r="A468" s="36">
        <v>1</v>
      </c>
      <c r="B468" s="18" t="s">
        <v>295</v>
      </c>
      <c r="C468" s="36">
        <v>1412.49</v>
      </c>
      <c r="D468" s="36">
        <v>1484.77</v>
      </c>
      <c r="E468" s="36">
        <v>46175.2137</v>
      </c>
      <c r="F468" s="45">
        <v>48</v>
      </c>
      <c r="G468" s="36">
        <v>61188.34</v>
      </c>
      <c r="H468" s="22">
        <f>SUM(C468:G468)</f>
        <v>110308.8137</v>
      </c>
      <c r="I468" s="46">
        <v>1801</v>
      </c>
      <c r="J468" s="46">
        <f>H468+I468</f>
        <v>112109.8137</v>
      </c>
    </row>
    <row r="469" spans="1:10" ht="15.75">
      <c r="A469" s="36">
        <v>2</v>
      </c>
      <c r="B469" s="18" t="s">
        <v>296</v>
      </c>
      <c r="C469" s="45">
        <v>433</v>
      </c>
      <c r="D469" s="45">
        <v>4491</v>
      </c>
      <c r="E469" s="36">
        <v>77185.14</v>
      </c>
      <c r="F469" s="45">
        <v>346</v>
      </c>
      <c r="G469" s="36">
        <v>117965.35</v>
      </c>
      <c r="H469" s="22">
        <f>SUM(C469:G469)</f>
        <v>200420.49</v>
      </c>
      <c r="I469" s="22">
        <v>2480.55</v>
      </c>
      <c r="J469" s="46">
        <f>H469+I469</f>
        <v>202901.03999999998</v>
      </c>
    </row>
    <row r="470" spans="1:10" ht="15.75">
      <c r="A470" s="36">
        <v>3</v>
      </c>
      <c r="B470" s="18" t="s">
        <v>297</v>
      </c>
      <c r="C470" s="36">
        <v>10192.46</v>
      </c>
      <c r="D470" s="36">
        <v>38016.58</v>
      </c>
      <c r="E470" s="36">
        <v>46451.06</v>
      </c>
      <c r="F470" s="36">
        <v>591.16</v>
      </c>
      <c r="G470" s="36">
        <v>38838.21</v>
      </c>
      <c r="H470" s="22">
        <f>SUM(C470:G470)</f>
        <v>134089.47</v>
      </c>
      <c r="I470" s="22">
        <v>6.47</v>
      </c>
      <c r="J470" s="46">
        <f>H470+I470</f>
        <v>134095.94</v>
      </c>
    </row>
    <row r="471" spans="1:10" ht="15.75">
      <c r="A471" s="36"/>
      <c r="B471" s="19" t="s">
        <v>19</v>
      </c>
      <c r="C471" s="23">
        <f aca="true" t="shared" si="70" ref="C471:J471">SUM(C468:C470)</f>
        <v>12037.949999999999</v>
      </c>
      <c r="D471" s="23">
        <f t="shared" si="70"/>
        <v>43992.350000000006</v>
      </c>
      <c r="E471" s="23">
        <f t="shared" si="70"/>
        <v>169811.4137</v>
      </c>
      <c r="F471" s="23">
        <f t="shared" si="70"/>
        <v>985.16</v>
      </c>
      <c r="G471" s="23">
        <f t="shared" si="70"/>
        <v>217991.9</v>
      </c>
      <c r="H471" s="23">
        <f t="shared" si="70"/>
        <v>444818.7737</v>
      </c>
      <c r="I471" s="23">
        <f t="shared" si="70"/>
        <v>4288.02</v>
      </c>
      <c r="J471" s="23">
        <f t="shared" si="70"/>
        <v>449106.7937</v>
      </c>
    </row>
  </sheetData>
  <sheetProtection/>
  <mergeCells count="2">
    <mergeCell ref="A3:J3"/>
    <mergeCell ref="H2:I2"/>
  </mergeCells>
  <printOptions horizontalCentered="1"/>
  <pageMargins left="0.47" right="0.19" top="0.19" bottom="0.3" header="0.16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85" zoomScaleNormal="85" zoomScalePageLayoutView="0" workbookViewId="0" topLeftCell="A1">
      <selection activeCell="A2" sqref="A2:J2"/>
    </sheetView>
  </sheetViews>
  <sheetFormatPr defaultColWidth="9.140625" defaultRowHeight="12.75"/>
  <cols>
    <col min="1" max="1" width="4.421875" style="0" customWidth="1"/>
    <col min="2" max="2" width="16.28125" style="0" customWidth="1"/>
    <col min="3" max="3" width="11.28125" style="0" customWidth="1"/>
    <col min="4" max="4" width="13.421875" style="0" customWidth="1"/>
    <col min="5" max="5" width="14.421875" style="0" customWidth="1"/>
    <col min="6" max="6" width="14.140625" style="0" customWidth="1"/>
    <col min="7" max="7" width="14.28125" style="0" customWidth="1"/>
    <col min="8" max="8" width="14.140625" style="0" customWidth="1"/>
    <col min="9" max="9" width="15.8515625" style="0" customWidth="1"/>
    <col min="10" max="10" width="18.421875" style="0" customWidth="1"/>
  </cols>
  <sheetData>
    <row r="1" ht="12.75">
      <c r="I1" s="13" t="s">
        <v>255</v>
      </c>
    </row>
    <row r="2" spans="1:10" ht="42.75" customHeight="1">
      <c r="A2" s="49" t="s">
        <v>303</v>
      </c>
      <c r="B2" s="50"/>
      <c r="C2" s="50"/>
      <c r="D2" s="50"/>
      <c r="E2" s="50"/>
      <c r="F2" s="50"/>
      <c r="G2" s="50"/>
      <c r="H2" s="50"/>
      <c r="I2" s="50"/>
      <c r="J2" s="50"/>
    </row>
    <row r="3" ht="12.75">
      <c r="I3" s="42" t="s">
        <v>274</v>
      </c>
    </row>
    <row r="4" spans="1:10" ht="47.25">
      <c r="A4" s="7" t="s">
        <v>10</v>
      </c>
      <c r="B4" s="8" t="s">
        <v>226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266</v>
      </c>
      <c r="I4" s="4" t="s">
        <v>8</v>
      </c>
      <c r="J4" s="4" t="s">
        <v>267</v>
      </c>
    </row>
    <row r="5" spans="1:10" ht="12.75">
      <c r="A5" s="7">
        <v>1</v>
      </c>
      <c r="B5" s="2">
        <v>2</v>
      </c>
      <c r="C5" s="1">
        <v>3</v>
      </c>
      <c r="D5" s="2">
        <v>4</v>
      </c>
      <c r="E5" s="1">
        <v>5</v>
      </c>
      <c r="F5" s="2">
        <v>6</v>
      </c>
      <c r="G5" s="1">
        <v>7</v>
      </c>
      <c r="H5" s="2">
        <v>8</v>
      </c>
      <c r="I5" s="1">
        <v>9</v>
      </c>
      <c r="J5" s="2">
        <v>10</v>
      </c>
    </row>
    <row r="6" spans="1:10" ht="19.5" customHeight="1">
      <c r="A6" s="1">
        <v>1</v>
      </c>
      <c r="B6" s="10" t="s">
        <v>227</v>
      </c>
      <c r="C6" s="12">
        <v>0</v>
      </c>
      <c r="D6" s="12">
        <v>90890</v>
      </c>
      <c r="E6" s="12">
        <v>125098</v>
      </c>
      <c r="F6" s="12">
        <v>30558</v>
      </c>
      <c r="G6" s="12">
        <v>29089</v>
      </c>
      <c r="H6" s="11">
        <f>SUM(C6:G6)</f>
        <v>275635</v>
      </c>
      <c r="I6" s="11">
        <v>0</v>
      </c>
      <c r="J6" s="11">
        <f>H6-I6</f>
        <v>275635</v>
      </c>
    </row>
    <row r="7" spans="1:10" ht="19.5" customHeight="1">
      <c r="A7" s="14">
        <v>2</v>
      </c>
      <c r="B7" s="10" t="s">
        <v>228</v>
      </c>
      <c r="C7" s="11">
        <v>209.85</v>
      </c>
      <c r="D7" s="11">
        <v>38793.54</v>
      </c>
      <c r="E7" s="11">
        <v>27247.87</v>
      </c>
      <c r="F7" s="11">
        <v>108646.43</v>
      </c>
      <c r="G7" s="11">
        <v>6622.04</v>
      </c>
      <c r="H7" s="11">
        <f aca="true" t="shared" si="0" ref="H7:H33">SUM(C7:G7)</f>
        <v>181519.73</v>
      </c>
      <c r="I7" s="11">
        <v>5066.28</v>
      </c>
      <c r="J7" s="11">
        <f aca="true" t="shared" si="1" ref="J7:J33">H7-I7</f>
        <v>176453.45</v>
      </c>
    </row>
    <row r="8" spans="1:10" ht="19.5" customHeight="1">
      <c r="A8" s="1">
        <v>3</v>
      </c>
      <c r="B8" s="10" t="s">
        <v>229</v>
      </c>
      <c r="C8" s="11">
        <v>89.65</v>
      </c>
      <c r="D8" s="11">
        <v>30330.37</v>
      </c>
      <c r="E8" s="11">
        <v>2561.38</v>
      </c>
      <c r="F8" s="11">
        <v>25936.27</v>
      </c>
      <c r="G8" s="11">
        <v>4456.02</v>
      </c>
      <c r="H8" s="11">
        <f t="shared" si="0"/>
        <v>63373.69</v>
      </c>
      <c r="I8" s="11">
        <v>596.76</v>
      </c>
      <c r="J8" s="11">
        <f t="shared" si="1"/>
        <v>62776.93</v>
      </c>
    </row>
    <row r="9" spans="1:10" ht="19.5" customHeight="1">
      <c r="A9" s="14">
        <v>4</v>
      </c>
      <c r="B9" s="10" t="s">
        <v>230</v>
      </c>
      <c r="C9" s="11">
        <v>892.43</v>
      </c>
      <c r="D9" s="11">
        <v>58618.64</v>
      </c>
      <c r="E9" s="11">
        <v>82679.65</v>
      </c>
      <c r="F9" s="11">
        <v>309334.57</v>
      </c>
      <c r="G9" s="11">
        <v>18106</v>
      </c>
      <c r="H9" s="11">
        <f t="shared" si="0"/>
        <v>469631.29000000004</v>
      </c>
      <c r="I9" s="11">
        <v>12420.8</v>
      </c>
      <c r="J9" s="11">
        <f t="shared" si="1"/>
        <v>457210.49000000005</v>
      </c>
    </row>
    <row r="10" spans="1:10" ht="19.5" customHeight="1">
      <c r="A10" s="1">
        <v>5</v>
      </c>
      <c r="B10" s="10" t="s">
        <v>254</v>
      </c>
      <c r="C10" s="11">
        <v>665.91</v>
      </c>
      <c r="D10" s="11">
        <v>11583.86</v>
      </c>
      <c r="E10" s="11">
        <v>11273.88</v>
      </c>
      <c r="F10" s="11">
        <v>20312.37</v>
      </c>
      <c r="G10" s="11">
        <v>6979.97</v>
      </c>
      <c r="H10" s="11">
        <f t="shared" si="0"/>
        <v>50815.990000000005</v>
      </c>
      <c r="I10" s="11">
        <v>4935.35</v>
      </c>
      <c r="J10" s="11">
        <f t="shared" si="1"/>
        <v>45880.64000000001</v>
      </c>
    </row>
    <row r="11" spans="1:10" ht="19.5" customHeight="1">
      <c r="A11" s="14">
        <v>6</v>
      </c>
      <c r="B11" s="10" t="s">
        <v>231</v>
      </c>
      <c r="C11" s="11">
        <v>0</v>
      </c>
      <c r="D11" s="11">
        <v>34553</v>
      </c>
      <c r="E11" s="11">
        <v>64893</v>
      </c>
      <c r="F11" s="11">
        <v>62204</v>
      </c>
      <c r="G11" s="11">
        <v>27115.49</v>
      </c>
      <c r="H11" s="11">
        <f t="shared" si="0"/>
        <v>188765.49</v>
      </c>
      <c r="I11" s="11">
        <v>2373.51</v>
      </c>
      <c r="J11" s="11">
        <f t="shared" si="1"/>
        <v>186391.97999999998</v>
      </c>
    </row>
    <row r="12" spans="1:10" ht="19.5" customHeight="1">
      <c r="A12" s="1">
        <v>7</v>
      </c>
      <c r="B12" s="10" t="s">
        <v>232</v>
      </c>
      <c r="C12" s="11">
        <v>369.869</v>
      </c>
      <c r="D12" s="11">
        <v>9868.502</v>
      </c>
      <c r="E12" s="11">
        <v>8658.724</v>
      </c>
      <c r="F12" s="11">
        <v>13562.349999999999</v>
      </c>
      <c r="G12" s="11">
        <v>789.47</v>
      </c>
      <c r="H12" s="11">
        <f t="shared" si="0"/>
        <v>33248.915</v>
      </c>
      <c r="I12" s="11">
        <v>1457.28</v>
      </c>
      <c r="J12" s="11">
        <f t="shared" si="1"/>
        <v>31791.635000000002</v>
      </c>
    </row>
    <row r="13" spans="1:10" ht="19.5" customHeight="1">
      <c r="A13" s="14">
        <v>8</v>
      </c>
      <c r="B13" s="10" t="s">
        <v>233</v>
      </c>
      <c r="C13" s="11">
        <v>16539</v>
      </c>
      <c r="D13" s="11">
        <v>140</v>
      </c>
      <c r="E13" s="11">
        <v>247376</v>
      </c>
      <c r="F13" s="11">
        <v>16545</v>
      </c>
      <c r="G13" s="11">
        <v>1788</v>
      </c>
      <c r="H13" s="11">
        <f t="shared" si="0"/>
        <v>282388</v>
      </c>
      <c r="I13" s="11">
        <v>10106</v>
      </c>
      <c r="J13" s="11">
        <f t="shared" si="1"/>
        <v>272282</v>
      </c>
    </row>
    <row r="14" spans="1:10" ht="19.5" customHeight="1">
      <c r="A14" s="1">
        <v>9</v>
      </c>
      <c r="B14" s="10" t="s">
        <v>234</v>
      </c>
      <c r="C14" s="11">
        <v>272.37</v>
      </c>
      <c r="D14" s="11">
        <v>59380.83</v>
      </c>
      <c r="E14" s="11">
        <v>20786.2</v>
      </c>
      <c r="F14" s="11">
        <v>90711.62</v>
      </c>
      <c r="G14" s="11">
        <v>4844.82</v>
      </c>
      <c r="H14" s="11">
        <f t="shared" si="0"/>
        <v>175995.84000000003</v>
      </c>
      <c r="I14" s="11">
        <v>5667.88</v>
      </c>
      <c r="J14" s="11">
        <f t="shared" si="1"/>
        <v>170327.96000000002</v>
      </c>
    </row>
    <row r="15" spans="1:10" ht="19.5" customHeight="1">
      <c r="A15" s="14">
        <v>10</v>
      </c>
      <c r="B15" s="10" t="s">
        <v>235</v>
      </c>
      <c r="C15" s="11">
        <v>89417</v>
      </c>
      <c r="D15" s="11">
        <v>73197</v>
      </c>
      <c r="E15" s="11">
        <v>58036</v>
      </c>
      <c r="F15" s="11">
        <v>17999</v>
      </c>
      <c r="G15" s="11">
        <v>58036</v>
      </c>
      <c r="H15" s="11">
        <f t="shared" si="0"/>
        <v>296685</v>
      </c>
      <c r="I15" s="11">
        <v>0</v>
      </c>
      <c r="J15" s="11">
        <f t="shared" si="1"/>
        <v>296685</v>
      </c>
    </row>
    <row r="16" spans="1:10" ht="19.5" customHeight="1">
      <c r="A16" s="1">
        <v>11</v>
      </c>
      <c r="B16" s="10" t="s">
        <v>236</v>
      </c>
      <c r="C16" s="11">
        <v>45029.47</v>
      </c>
      <c r="D16" s="11">
        <v>75884.09</v>
      </c>
      <c r="E16" s="11">
        <v>111370</v>
      </c>
      <c r="F16" s="11">
        <v>9871.26</v>
      </c>
      <c r="G16" s="11">
        <v>43123.01</v>
      </c>
      <c r="H16" s="11">
        <f t="shared" si="0"/>
        <v>285277.83</v>
      </c>
      <c r="I16" s="11">
        <v>8248.1</v>
      </c>
      <c r="J16" s="11">
        <f t="shared" si="1"/>
        <v>277029.73000000004</v>
      </c>
    </row>
    <row r="17" spans="1:10" ht="19.5" customHeight="1">
      <c r="A17" s="14">
        <v>12</v>
      </c>
      <c r="B17" s="10" t="s">
        <v>237</v>
      </c>
      <c r="C17" s="11">
        <v>2195</v>
      </c>
      <c r="D17" s="11">
        <v>31876</v>
      </c>
      <c r="E17" s="11">
        <v>40732</v>
      </c>
      <c r="F17" s="11">
        <v>185839</v>
      </c>
      <c r="G17" s="11">
        <v>76492</v>
      </c>
      <c r="H17" s="11">
        <f t="shared" si="0"/>
        <v>337134</v>
      </c>
      <c r="I17" s="11">
        <v>5377</v>
      </c>
      <c r="J17" s="11">
        <f t="shared" si="1"/>
        <v>331757</v>
      </c>
    </row>
    <row r="18" spans="1:10" ht="19.5" customHeight="1">
      <c r="A18" s="1">
        <v>13</v>
      </c>
      <c r="B18" s="10" t="s">
        <v>238</v>
      </c>
      <c r="C18" s="11">
        <v>944.08</v>
      </c>
      <c r="D18" s="11">
        <v>14287.11</v>
      </c>
      <c r="E18" s="11">
        <v>61918.05</v>
      </c>
      <c r="F18" s="11">
        <v>119888.07</v>
      </c>
      <c r="G18" s="11">
        <v>26448.62</v>
      </c>
      <c r="H18" s="11">
        <f t="shared" si="0"/>
        <v>223485.93</v>
      </c>
      <c r="I18" s="11">
        <v>3386.01</v>
      </c>
      <c r="J18" s="11">
        <f t="shared" si="1"/>
        <v>220099.91999999998</v>
      </c>
    </row>
    <row r="19" spans="1:10" ht="19.5" customHeight="1">
      <c r="A19" s="14">
        <v>14</v>
      </c>
      <c r="B19" s="10" t="s">
        <v>239</v>
      </c>
      <c r="C19" s="11">
        <v>11</v>
      </c>
      <c r="D19" s="11">
        <v>370</v>
      </c>
      <c r="E19" s="11">
        <v>125</v>
      </c>
      <c r="F19" s="11">
        <v>1228</v>
      </c>
      <c r="G19" s="11">
        <v>0</v>
      </c>
      <c r="H19" s="11">
        <f t="shared" si="0"/>
        <v>1734</v>
      </c>
      <c r="I19" s="11">
        <v>1322</v>
      </c>
      <c r="J19" s="11">
        <f t="shared" si="1"/>
        <v>412</v>
      </c>
    </row>
    <row r="20" spans="1:10" ht="19.5" customHeight="1">
      <c r="A20" s="1">
        <v>15</v>
      </c>
      <c r="B20" s="10" t="s">
        <v>240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f t="shared" si="0"/>
        <v>0</v>
      </c>
      <c r="I20" s="11">
        <v>0</v>
      </c>
      <c r="J20" s="11">
        <f t="shared" si="1"/>
        <v>0</v>
      </c>
    </row>
    <row r="21" spans="1:10" ht="19.5" customHeight="1">
      <c r="A21" s="14">
        <v>16</v>
      </c>
      <c r="B21" s="10" t="s">
        <v>241</v>
      </c>
      <c r="C21" s="11">
        <v>3403</v>
      </c>
      <c r="D21" s="11">
        <v>17461</v>
      </c>
      <c r="E21" s="11">
        <v>63776</v>
      </c>
      <c r="F21" s="11">
        <v>53593</v>
      </c>
      <c r="G21" s="11">
        <v>13819</v>
      </c>
      <c r="H21" s="11">
        <f t="shared" si="0"/>
        <v>152052</v>
      </c>
      <c r="I21" s="11">
        <v>616</v>
      </c>
      <c r="J21" s="11">
        <f t="shared" si="1"/>
        <v>151436</v>
      </c>
    </row>
    <row r="22" spans="1:10" ht="19.5" customHeight="1">
      <c r="A22" s="1">
        <v>17</v>
      </c>
      <c r="B22" s="10" t="s">
        <v>242</v>
      </c>
      <c r="C22" s="11">
        <v>65.06</v>
      </c>
      <c r="D22" s="11">
        <v>14007.76</v>
      </c>
      <c r="E22" s="11">
        <v>6661.25</v>
      </c>
      <c r="F22" s="11">
        <v>13505.46</v>
      </c>
      <c r="G22" s="11">
        <v>528.94</v>
      </c>
      <c r="H22" s="11">
        <f t="shared" si="0"/>
        <v>34768.47</v>
      </c>
      <c r="I22" s="11">
        <v>1430.32</v>
      </c>
      <c r="J22" s="11">
        <f t="shared" si="1"/>
        <v>33338.15</v>
      </c>
    </row>
    <row r="23" spans="1:10" ht="19.5" customHeight="1">
      <c r="A23" s="14">
        <v>18</v>
      </c>
      <c r="B23" s="10" t="s">
        <v>243</v>
      </c>
      <c r="C23" s="11">
        <v>0</v>
      </c>
      <c r="D23" s="11">
        <v>3745.04</v>
      </c>
      <c r="E23" s="11">
        <v>9484.85</v>
      </c>
      <c r="F23" s="11">
        <v>14802.84</v>
      </c>
      <c r="G23" s="11">
        <v>5505</v>
      </c>
      <c r="H23" s="11">
        <f t="shared" si="0"/>
        <v>33537.729999999996</v>
      </c>
      <c r="I23" s="11">
        <v>6640</v>
      </c>
      <c r="J23" s="11">
        <f t="shared" si="1"/>
        <v>26897.729999999996</v>
      </c>
    </row>
    <row r="24" spans="1:10" ht="19.5" customHeight="1">
      <c r="A24" s="1">
        <v>19</v>
      </c>
      <c r="B24" s="10" t="s">
        <v>244</v>
      </c>
      <c r="C24" s="11">
        <v>20328</v>
      </c>
      <c r="D24" s="11">
        <v>56304</v>
      </c>
      <c r="E24" s="11">
        <v>0</v>
      </c>
      <c r="F24" s="11">
        <v>25410</v>
      </c>
      <c r="G24" s="11">
        <v>56654</v>
      </c>
      <c r="H24" s="11">
        <f t="shared" si="0"/>
        <v>158696</v>
      </c>
      <c r="I24" s="11">
        <v>6220</v>
      </c>
      <c r="J24" s="11">
        <f t="shared" si="1"/>
        <v>152476</v>
      </c>
    </row>
    <row r="25" spans="1:10" ht="19.5" customHeight="1">
      <c r="A25" s="14">
        <v>20</v>
      </c>
      <c r="B25" s="10" t="s">
        <v>245</v>
      </c>
      <c r="C25" s="11">
        <v>0</v>
      </c>
      <c r="D25" s="11">
        <v>120353</v>
      </c>
      <c r="E25" s="11">
        <v>27977</v>
      </c>
      <c r="F25" s="11">
        <v>74888</v>
      </c>
      <c r="G25" s="11">
        <v>0</v>
      </c>
      <c r="H25" s="11">
        <f t="shared" si="0"/>
        <v>223218</v>
      </c>
      <c r="I25" s="11">
        <v>3892</v>
      </c>
      <c r="J25" s="11">
        <f t="shared" si="1"/>
        <v>219326</v>
      </c>
    </row>
    <row r="26" spans="1:10" ht="19.5" customHeight="1">
      <c r="A26" s="1">
        <v>21</v>
      </c>
      <c r="B26" s="10" t="s">
        <v>246</v>
      </c>
      <c r="C26" s="11">
        <v>300075</v>
      </c>
      <c r="D26" s="11">
        <v>51247</v>
      </c>
      <c r="E26" s="11">
        <v>1240160</v>
      </c>
      <c r="F26" s="11">
        <v>58791</v>
      </c>
      <c r="G26" s="11">
        <v>0</v>
      </c>
      <c r="H26" s="11">
        <f t="shared" si="0"/>
        <v>1650273</v>
      </c>
      <c r="I26" s="11">
        <v>0</v>
      </c>
      <c r="J26" s="11">
        <f t="shared" si="1"/>
        <v>1650273</v>
      </c>
    </row>
    <row r="27" spans="1:10" ht="20.25" customHeight="1">
      <c r="A27" s="14">
        <v>22</v>
      </c>
      <c r="B27" s="10" t="s">
        <v>247</v>
      </c>
      <c r="C27" s="11">
        <v>10</v>
      </c>
      <c r="D27" s="11">
        <v>22704</v>
      </c>
      <c r="E27" s="11">
        <v>25933</v>
      </c>
      <c r="F27" s="11">
        <v>118953</v>
      </c>
      <c r="G27" s="11">
        <v>9942</v>
      </c>
      <c r="H27" s="11">
        <f t="shared" si="0"/>
        <v>177542</v>
      </c>
      <c r="I27" s="11">
        <v>2843</v>
      </c>
      <c r="J27" s="11">
        <f t="shared" si="1"/>
        <v>174699</v>
      </c>
    </row>
    <row r="28" spans="1:10" ht="19.5" customHeight="1">
      <c r="A28" s="1">
        <v>23</v>
      </c>
      <c r="B28" s="10" t="s">
        <v>248</v>
      </c>
      <c r="C28" s="11">
        <v>173115.95</v>
      </c>
      <c r="D28" s="11">
        <v>96428.4</v>
      </c>
      <c r="E28" s="11">
        <v>85167.65</v>
      </c>
      <c r="F28" s="11">
        <v>45548.89</v>
      </c>
      <c r="G28" s="11">
        <v>40052.59</v>
      </c>
      <c r="H28" s="11">
        <f t="shared" si="0"/>
        <v>440313.48</v>
      </c>
      <c r="I28" s="11">
        <v>114.09</v>
      </c>
      <c r="J28" s="11">
        <f t="shared" si="1"/>
        <v>440199.38999999996</v>
      </c>
    </row>
    <row r="29" spans="1:10" ht="19.5" customHeight="1">
      <c r="A29" s="14">
        <v>24</v>
      </c>
      <c r="B29" s="10" t="s">
        <v>249</v>
      </c>
      <c r="C29" s="11">
        <v>1658.06</v>
      </c>
      <c r="D29" s="11">
        <v>11203.75</v>
      </c>
      <c r="E29" s="11">
        <v>14476.05</v>
      </c>
      <c r="F29" s="11">
        <v>26487.4</v>
      </c>
      <c r="G29" s="11">
        <v>772.64</v>
      </c>
      <c r="H29" s="11">
        <f t="shared" si="0"/>
        <v>54597.9</v>
      </c>
      <c r="I29" s="11">
        <v>1612.87</v>
      </c>
      <c r="J29" s="11">
        <f t="shared" si="1"/>
        <v>52985.03</v>
      </c>
    </row>
    <row r="30" spans="1:10" ht="19.5" customHeight="1">
      <c r="A30" s="1">
        <v>25</v>
      </c>
      <c r="B30" s="10" t="s">
        <v>250</v>
      </c>
      <c r="C30" s="11">
        <v>441.82</v>
      </c>
      <c r="D30" s="11">
        <v>33828.07</v>
      </c>
      <c r="E30" s="11">
        <v>16136.99</v>
      </c>
      <c r="F30" s="11">
        <v>331008.93</v>
      </c>
      <c r="G30" s="11">
        <v>24879.82</v>
      </c>
      <c r="H30" s="11">
        <f t="shared" si="0"/>
        <v>406295.63</v>
      </c>
      <c r="I30" s="11">
        <v>482.71</v>
      </c>
      <c r="J30" s="11">
        <f t="shared" si="1"/>
        <v>405812.92</v>
      </c>
    </row>
    <row r="31" spans="1:10" ht="19.5" customHeight="1">
      <c r="A31" s="14">
        <v>26</v>
      </c>
      <c r="B31" s="10" t="s">
        <v>251</v>
      </c>
      <c r="C31" s="11">
        <v>7112.25</v>
      </c>
      <c r="D31" s="11">
        <v>66876.54</v>
      </c>
      <c r="E31" s="11">
        <v>37146.57</v>
      </c>
      <c r="F31" s="11">
        <v>46862.44</v>
      </c>
      <c r="G31" s="11">
        <v>33330.67</v>
      </c>
      <c r="H31" s="11">
        <f t="shared" si="0"/>
        <v>191328.46999999997</v>
      </c>
      <c r="I31" s="11">
        <v>2943.81</v>
      </c>
      <c r="J31" s="11">
        <f t="shared" si="1"/>
        <v>188384.65999999997</v>
      </c>
    </row>
    <row r="32" spans="1:10" ht="19.5" customHeight="1">
      <c r="A32" s="1">
        <v>27</v>
      </c>
      <c r="B32" s="10" t="s">
        <v>252</v>
      </c>
      <c r="C32" s="11">
        <v>3287.43</v>
      </c>
      <c r="D32" s="11">
        <v>3139.72</v>
      </c>
      <c r="E32" s="11">
        <v>7106.07</v>
      </c>
      <c r="F32" s="11">
        <v>13130.88</v>
      </c>
      <c r="G32" s="11">
        <v>3322.83</v>
      </c>
      <c r="H32" s="11">
        <f t="shared" si="0"/>
        <v>29986.93</v>
      </c>
      <c r="I32" s="11">
        <v>286.71</v>
      </c>
      <c r="J32" s="11">
        <f t="shared" si="1"/>
        <v>29700.22</v>
      </c>
    </row>
    <row r="33" spans="1:10" ht="19.5" customHeight="1">
      <c r="A33" s="14">
        <v>28</v>
      </c>
      <c r="B33" s="10" t="s">
        <v>265</v>
      </c>
      <c r="C33" s="11">
        <v>0</v>
      </c>
      <c r="D33" s="11">
        <v>0</v>
      </c>
      <c r="E33" s="11">
        <v>0</v>
      </c>
      <c r="F33" s="11">
        <v>2174.38</v>
      </c>
      <c r="G33" s="11">
        <v>0</v>
      </c>
      <c r="H33" s="11">
        <f t="shared" si="0"/>
        <v>2174.38</v>
      </c>
      <c r="I33" s="11">
        <v>0</v>
      </c>
      <c r="J33" s="11">
        <f t="shared" si="1"/>
        <v>2174.38</v>
      </c>
    </row>
    <row r="34" spans="1:10" ht="19.5" customHeight="1">
      <c r="A34" s="1">
        <v>29</v>
      </c>
      <c r="B34" s="10" t="s">
        <v>273</v>
      </c>
      <c r="C34" s="11">
        <v>3437</v>
      </c>
      <c r="D34" s="11">
        <v>21198</v>
      </c>
      <c r="E34" s="11">
        <v>35750</v>
      </c>
      <c r="F34" s="11">
        <v>133688</v>
      </c>
      <c r="G34" s="11">
        <v>11598</v>
      </c>
      <c r="H34" s="11">
        <v>205671</v>
      </c>
      <c r="I34" s="11">
        <v>9440</v>
      </c>
      <c r="J34" s="11">
        <v>215111</v>
      </c>
    </row>
    <row r="35" spans="1:10" ht="19.5" customHeight="1">
      <c r="A35" s="1">
        <v>30</v>
      </c>
      <c r="B35" s="43" t="s">
        <v>283</v>
      </c>
      <c r="C35" s="11">
        <v>48</v>
      </c>
      <c r="D35" s="11">
        <v>19574</v>
      </c>
      <c r="E35" s="11">
        <v>73931</v>
      </c>
      <c r="F35" s="11">
        <v>72429</v>
      </c>
      <c r="G35" s="11">
        <v>13526</v>
      </c>
      <c r="H35" s="11">
        <v>179508</v>
      </c>
      <c r="I35" s="11">
        <v>2273</v>
      </c>
      <c r="J35" s="11">
        <v>181781</v>
      </c>
    </row>
    <row r="36" spans="1:10" ht="19.5" customHeight="1">
      <c r="A36" s="1">
        <v>31</v>
      </c>
      <c r="B36" s="43" t="s">
        <v>292</v>
      </c>
      <c r="C36" s="11"/>
      <c r="D36" s="11"/>
      <c r="E36" s="11"/>
      <c r="F36" s="11"/>
      <c r="G36" s="11"/>
      <c r="H36" s="11">
        <v>6431.64</v>
      </c>
      <c r="I36" s="11">
        <v>1958.74</v>
      </c>
      <c r="J36" s="11">
        <v>8390.38</v>
      </c>
    </row>
    <row r="37" spans="1:10" ht="19.5" customHeight="1">
      <c r="A37" s="1">
        <v>32</v>
      </c>
      <c r="B37" s="10" t="s">
        <v>298</v>
      </c>
      <c r="C37" s="11">
        <v>12037.95</v>
      </c>
      <c r="D37" s="11">
        <v>43992.35</v>
      </c>
      <c r="E37" s="11">
        <v>169811.4137</v>
      </c>
      <c r="F37" s="11">
        <v>985.16</v>
      </c>
      <c r="G37" s="11">
        <v>217991.9</v>
      </c>
      <c r="H37" s="11">
        <v>444818.7737</v>
      </c>
      <c r="I37" s="11">
        <v>4288.02</v>
      </c>
      <c r="J37" s="11">
        <v>394799.5537</v>
      </c>
    </row>
    <row r="38" spans="1:10" ht="12.75">
      <c r="A38" s="14"/>
      <c r="B38" s="3" t="s">
        <v>253</v>
      </c>
      <c r="C38" s="9">
        <f>SUM(C6:C37)</f>
        <v>681655.149</v>
      </c>
      <c r="D38" s="9">
        <f aca="true" t="shared" si="2" ref="D38:J38">SUM(D6:D37)</f>
        <v>1111835.5720000002</v>
      </c>
      <c r="E38" s="9">
        <f t="shared" si="2"/>
        <v>2676273.5976999993</v>
      </c>
      <c r="F38" s="9">
        <f t="shared" si="2"/>
        <v>2044894.3199999994</v>
      </c>
      <c r="G38" s="9">
        <f t="shared" si="2"/>
        <v>735813.83</v>
      </c>
      <c r="H38" s="9">
        <f t="shared" si="2"/>
        <v>7256904.108699999</v>
      </c>
      <c r="I38" s="9">
        <f t="shared" si="2"/>
        <v>105998.24000000002</v>
      </c>
      <c r="J38" s="9">
        <f t="shared" si="2"/>
        <v>7132518.1487</v>
      </c>
    </row>
    <row r="39" ht="12.75">
      <c r="A39" s="44"/>
    </row>
  </sheetData>
  <sheetProtection/>
  <mergeCells count="1">
    <mergeCell ref="A2:J2"/>
  </mergeCells>
  <printOptions/>
  <pageMargins left="0.7" right="0.22" top="0.2" bottom="0.26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</cp:lastModifiedBy>
  <cp:lastPrinted>2015-04-08T23:40:05Z</cp:lastPrinted>
  <dcterms:created xsi:type="dcterms:W3CDTF">1996-10-14T23:33:28Z</dcterms:created>
  <dcterms:modified xsi:type="dcterms:W3CDTF">2018-05-16T07:52:12Z</dcterms:modified>
  <cp:category/>
  <cp:version/>
  <cp:contentType/>
  <cp:contentStatus/>
</cp:coreProperties>
</file>